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Google Drive\CCTA-Genética\BANCO DE DADOS - ALUNOS\"/>
    </mc:Choice>
  </mc:AlternateContent>
  <bookViews>
    <workbookView xWindow="0" yWindow="0" windowWidth="23040" windowHeight="9075" tabRatio="709"/>
  </bookViews>
  <sheets>
    <sheet name="DADOS " sheetId="1" r:id="rId1"/>
    <sheet name="bolsas R$" sheetId="5" r:id="rId2"/>
    <sheet name="N° bolsas " sheetId="9" r:id="rId3"/>
  </sheets>
  <definedNames>
    <definedName name="_xlnm._FilterDatabase" localSheetId="0" hidden="1">'DADOS '!$A$6:$S$49</definedName>
  </definedNames>
  <calcPr calcId="152511"/>
  <pivotCaches>
    <pivotCache cacheId="23" r:id="rId4"/>
    <pivotCache cacheId="28" r:id="rId5"/>
  </pivotCaches>
</workbook>
</file>

<file path=xl/calcChain.xml><?xml version="1.0" encoding="utf-8"?>
<calcChain xmlns="http://schemas.openxmlformats.org/spreadsheetml/2006/main">
  <c r="N15" i="1" l="1"/>
  <c r="P15" i="1" s="1"/>
  <c r="N43" i="1"/>
  <c r="P43" i="1" s="1"/>
  <c r="N40" i="1"/>
  <c r="P40" i="1" s="1"/>
  <c r="N27" i="1" l="1"/>
  <c r="P27" i="1" s="1"/>
  <c r="N42" i="1" l="1"/>
  <c r="P42" i="1" s="1"/>
  <c r="N23" i="1"/>
  <c r="P23" i="1" s="1"/>
  <c r="N41" i="1" l="1"/>
  <c r="P41" i="1" s="1"/>
  <c r="J43" i="1" l="1"/>
  <c r="J42" i="1"/>
  <c r="J41" i="1"/>
  <c r="J40" i="1"/>
  <c r="J27" i="1"/>
  <c r="J23" i="1"/>
  <c r="J15" i="1"/>
  <c r="N10" i="1" l="1"/>
  <c r="P10" i="1" s="1"/>
  <c r="N7" i="1"/>
  <c r="P7" i="1" s="1"/>
  <c r="N31" i="1"/>
  <c r="P31" i="1" s="1"/>
  <c r="N35" i="1"/>
  <c r="P35" i="1" s="1"/>
  <c r="N8" i="1"/>
  <c r="P8" i="1" s="1"/>
  <c r="N25" i="1"/>
  <c r="P25" i="1" s="1"/>
  <c r="N24" i="1"/>
  <c r="P24" i="1" s="1"/>
  <c r="N19" i="1"/>
  <c r="P19" i="1" s="1"/>
  <c r="N49" i="1"/>
  <c r="P49" i="1" s="1"/>
  <c r="N20" i="1"/>
  <c r="P20" i="1" s="1"/>
  <c r="J10" i="1"/>
  <c r="J7" i="1"/>
  <c r="J31" i="1"/>
  <c r="J35" i="1"/>
  <c r="J8" i="1"/>
  <c r="J25" i="1"/>
  <c r="J24" i="1"/>
  <c r="J19" i="1"/>
  <c r="J49" i="1"/>
  <c r="J20" i="1"/>
  <c r="N44" i="1"/>
  <c r="P44" i="1" s="1"/>
  <c r="J44" i="1"/>
  <c r="N47" i="1"/>
  <c r="P47" i="1" s="1"/>
  <c r="J47" i="1"/>
  <c r="N12" i="1"/>
  <c r="P12" i="1" s="1"/>
  <c r="J12" i="1"/>
  <c r="N11" i="1"/>
  <c r="P11" i="1" s="1"/>
  <c r="J11" i="1"/>
  <c r="N17" i="1" l="1"/>
  <c r="P17" i="1" s="1"/>
  <c r="J17" i="1"/>
  <c r="N39" i="1" l="1"/>
  <c r="P39" i="1" s="1"/>
  <c r="N32" i="1"/>
  <c r="P32" i="1" s="1"/>
  <c r="N38" i="1"/>
  <c r="P38" i="1" s="1"/>
  <c r="N45" i="1"/>
  <c r="P45" i="1" s="1"/>
  <c r="N48" i="1"/>
  <c r="P48" i="1" s="1"/>
  <c r="N34" i="1"/>
  <c r="P34" i="1" s="1"/>
  <c r="N46" i="1"/>
  <c r="P46" i="1" s="1"/>
  <c r="J45" i="1"/>
  <c r="J48" i="1"/>
  <c r="J34" i="1"/>
  <c r="J46" i="1"/>
  <c r="J38" i="1"/>
  <c r="J32" i="1"/>
  <c r="J39" i="1"/>
  <c r="J36" i="1" l="1"/>
  <c r="J26" i="1"/>
  <c r="J22" i="1"/>
  <c r="J21" i="1"/>
  <c r="J18" i="1"/>
  <c r="J16" i="1"/>
  <c r="J14" i="1"/>
  <c r="J13" i="1"/>
  <c r="J9" i="1"/>
  <c r="N21" i="1" l="1"/>
  <c r="P21" i="1" s="1"/>
  <c r="N36" i="1"/>
  <c r="P36" i="1" s="1"/>
  <c r="N30" i="1"/>
  <c r="P30" i="1" s="1"/>
  <c r="N26" i="1"/>
  <c r="P26" i="1" s="1"/>
  <c r="N16" i="1"/>
  <c r="P16" i="1" s="1"/>
  <c r="N14" i="1"/>
  <c r="P14" i="1" s="1"/>
  <c r="N13" i="1"/>
  <c r="P13" i="1" s="1"/>
  <c r="N9" i="1"/>
  <c r="P9" i="1" s="1"/>
  <c r="J30" i="1" l="1"/>
  <c r="N37" i="1"/>
  <c r="P37" i="1" s="1"/>
  <c r="J37" i="1"/>
  <c r="N33" i="1"/>
  <c r="P33" i="1" s="1"/>
  <c r="J33" i="1"/>
  <c r="N29" i="1"/>
  <c r="P29" i="1" s="1"/>
  <c r="J29" i="1"/>
  <c r="N28" i="1"/>
  <c r="P28" i="1" s="1"/>
  <c r="J28" i="1"/>
  <c r="N22" i="1"/>
  <c r="P22" i="1" s="1"/>
  <c r="N18" i="1"/>
  <c r="P18" i="1" s="1"/>
</calcChain>
</file>

<file path=xl/comments1.xml><?xml version="1.0" encoding="utf-8"?>
<comments xmlns="http://schemas.openxmlformats.org/spreadsheetml/2006/main">
  <authors>
    <author>User</author>
  </authors>
  <commentList>
    <comment ref="F16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Recebeu bolsa Capes/Proex de 03/2024 a 08/2025 = 18 meses.
A partir de 01/09/2025 passou a receber Bolsa Faperj Nota 10 = 06 meses</t>
        </r>
      </text>
    </comment>
    <comment ref="F28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Recebeu bolsa Capes/Proex de 03/2022 a 05/2024. total &gt; 27 meses.
Passou a receber bolsa Faperj Nota 10, a partir de 06/2024</t>
        </r>
      </text>
    </comment>
    <comment ref="F29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Recebeu bolsa Capes de 01/08/22 a 29/02/24, num total de 18 meses</t>
        </r>
      </text>
    </comment>
    <comment ref="F3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Recebeu bolsa Capes/Proex de 08/2024 a 08/2025 = 13 meses.
A partir de 01/09/2025 passou a receber Bolsa Faperj Nota 10 = 11 meses</t>
        </r>
      </text>
    </comment>
    <comment ref="F33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Recebeu 26 cotas de Bolsa Capes/Proex de março/2023 a abril/2025.
Recebeu 22 cotas de Bolsa Faperj Nota 10, de maio/2025 a fevereiro/2027.</t>
        </r>
      </text>
    </comment>
    <comment ref="F38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servidora concursada da UFRRJ. Liberada 12 h semanais para cursar o mestrado.</t>
        </r>
      </text>
    </comment>
    <comment ref="F44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Bolsa Capes a partir de 01/04/2025</t>
        </r>
      </text>
    </comment>
  </commentList>
</comments>
</file>

<file path=xl/sharedStrings.xml><?xml version="1.0" encoding="utf-8"?>
<sst xmlns="http://schemas.openxmlformats.org/spreadsheetml/2006/main" count="542" uniqueCount="132">
  <si>
    <t>BANCO DE DADOS DE ALUNOS DA PÓS-GRADUAÇÃO</t>
  </si>
  <si>
    <t>EM GENÉTICA E MELHORAMENTO DE PLANTAS</t>
  </si>
  <si>
    <t>NOME DO ALUNO</t>
  </si>
  <si>
    <t>MATRICULA     UENF</t>
  </si>
  <si>
    <r>
      <rPr>
        <b/>
        <sz val="8"/>
        <color theme="1"/>
        <rFont val="Arial"/>
        <family val="2"/>
      </rPr>
      <t>Matricula SisFAPERJ</t>
    </r>
    <r>
      <rPr>
        <sz val="8"/>
        <color theme="1"/>
        <rFont val="Arial"/>
        <family val="2"/>
      </rPr>
      <t xml:space="preserve">      (Discente)</t>
    </r>
  </si>
  <si>
    <t>Centro</t>
  </si>
  <si>
    <t>PROGRAMA</t>
  </si>
  <si>
    <t>BOLSA</t>
  </si>
  <si>
    <t>Ano Inicial no Curso</t>
  </si>
  <si>
    <t>Semestre</t>
  </si>
  <si>
    <t>Data de Matric.</t>
  </si>
  <si>
    <t>Prev. Térm Curso</t>
  </si>
  <si>
    <t>NIVEL</t>
  </si>
  <si>
    <t>ORIENTADOR</t>
  </si>
  <si>
    <r>
      <rPr>
        <b/>
        <sz val="10"/>
        <color theme="1"/>
        <rFont val="Arial"/>
        <family val="2"/>
      </rPr>
      <t xml:space="preserve">Comissão Orientação   </t>
    </r>
    <r>
      <rPr>
        <b/>
        <sz val="9"/>
        <color theme="1"/>
        <rFont val="Arial"/>
        <family val="2"/>
      </rPr>
      <t xml:space="preserve">   </t>
    </r>
    <r>
      <rPr>
        <sz val="9"/>
        <color theme="1"/>
        <rFont val="Arial"/>
        <family val="2"/>
      </rPr>
      <t xml:space="preserve"> (excluido Orientador)</t>
    </r>
  </si>
  <si>
    <t>DT hoje</t>
  </si>
  <si>
    <t>situação  Aluno</t>
  </si>
  <si>
    <t>Tempo de Curso    (mêses)</t>
  </si>
  <si>
    <t>Laboratorio</t>
  </si>
  <si>
    <t>Área de Concentração</t>
  </si>
  <si>
    <t>Linha de Pesquisa</t>
  </si>
  <si>
    <t>CCTA</t>
  </si>
  <si>
    <t>GMP</t>
  </si>
  <si>
    <t>1º</t>
  </si>
  <si>
    <t>MS</t>
  </si>
  <si>
    <t>Helaine Christine Cancela Ramos</t>
  </si>
  <si>
    <t>LMGV</t>
  </si>
  <si>
    <t>Melhoramento Vegetal</t>
  </si>
  <si>
    <t>Melhoramento de Plantas</t>
  </si>
  <si>
    <t>DS</t>
  </si>
  <si>
    <t>Antonio Teixeira do Amaral Junior</t>
  </si>
  <si>
    <t>Messias Gonzaga Pereira; Helaine Christine Cancela Ramos</t>
  </si>
  <si>
    <t>Recursos Genéticos Vegetais</t>
  </si>
  <si>
    <t>Análise Genômica</t>
  </si>
  <si>
    <t>Ativo</t>
  </si>
  <si>
    <t>Marcelo Vivas</t>
  </si>
  <si>
    <t>LEAG</t>
  </si>
  <si>
    <t>Rogério Figueiredo Daher</t>
  </si>
  <si>
    <t>Ana Lucia Rangel de Souza</t>
  </si>
  <si>
    <t>Ana Luiza da Silva Pereira Vaz</t>
  </si>
  <si>
    <t>Geraldo de Amaral Gravina</t>
  </si>
  <si>
    <t>Rosana Rodrigues</t>
  </si>
  <si>
    <t>Vanildo Silveira</t>
  </si>
  <si>
    <t>LBT</t>
  </si>
  <si>
    <t>2º</t>
  </si>
  <si>
    <t>Geraldo de Amaral Gravina; Alexandre Pio Viana</t>
  </si>
  <si>
    <t>Alexandre Pio Viana</t>
  </si>
  <si>
    <t>Bruna Rohem Simão</t>
  </si>
  <si>
    <t>Marcelo Vivas; Rosana Rodrigues</t>
  </si>
  <si>
    <t>Silvaldo Felipe da Silveira</t>
  </si>
  <si>
    <t>LEF</t>
  </si>
  <si>
    <t>Clarissa Ribeiro Baptista</t>
  </si>
  <si>
    <t>Alexandre Pio Viana; Marcelo Vivas</t>
  </si>
  <si>
    <r>
      <rPr>
        <sz val="10"/>
        <color theme="1"/>
        <rFont val="Arial"/>
        <family val="2"/>
      </rPr>
      <t xml:space="preserve">CAPES      </t>
    </r>
    <r>
      <rPr>
        <sz val="8"/>
        <color theme="1"/>
        <rFont val="Arial"/>
        <family val="2"/>
      </rPr>
      <t xml:space="preserve"> (PROEX)</t>
    </r>
  </si>
  <si>
    <t>Daniel Dastan Rezabala Pacheco</t>
  </si>
  <si>
    <r>
      <rPr>
        <sz val="10"/>
        <color theme="1"/>
        <rFont val="Arial"/>
        <family val="2"/>
      </rPr>
      <t>CAPES       (</t>
    </r>
    <r>
      <rPr>
        <sz val="8"/>
        <color theme="1"/>
        <rFont val="Arial"/>
        <family val="2"/>
      </rPr>
      <t>PROEX)</t>
    </r>
  </si>
  <si>
    <t>Antonio Teixeira do Amaral Junior; Gonçalo Apolinário de Souza Filho</t>
  </si>
  <si>
    <t>CAPES       (PROEX)</t>
  </si>
  <si>
    <t>Rogério Figueiredo Daher; Marcelo Vivas</t>
  </si>
  <si>
    <t>Alexandre Pio Viana; Messias Gonzaga Pereira</t>
  </si>
  <si>
    <t>Marcelo Vivas; Geraldo de Amaral Gravina</t>
  </si>
  <si>
    <t>Gabriela Tavares Pires</t>
  </si>
  <si>
    <t>Marcelo Vivas; Rosana Rodrigues.</t>
  </si>
  <si>
    <t>Geferson Rocha Santos</t>
  </si>
  <si>
    <t>Alexandre Pio Viana, Gabriel Moreno Bernardo Gonçalves</t>
  </si>
  <si>
    <t>Hércules dos Santos Pereira</t>
  </si>
  <si>
    <t>Alexandre Pio Viana e Antonio Teixeira do Amaral Jr</t>
  </si>
  <si>
    <t>S/BOLSA</t>
  </si>
  <si>
    <t>Juliana Pacheco Ventura</t>
  </si>
  <si>
    <r>
      <rPr>
        <sz val="10"/>
        <color theme="1"/>
        <rFont val="Arial"/>
        <family val="2"/>
      </rPr>
      <t>CAPES       (</t>
    </r>
    <r>
      <rPr>
        <sz val="8"/>
        <color theme="1"/>
        <rFont val="Arial"/>
        <family val="2"/>
      </rPr>
      <t>PROEX)</t>
    </r>
  </si>
  <si>
    <t>Silvaldo Felipe da Silveira; Dr. Derivaldo Pureza da Cruz e Drª Janieli Maganha Silva Vivas</t>
  </si>
  <si>
    <t>Marcelo Serafim de Andrade Junior</t>
  </si>
  <si>
    <t>Márcia de Almeida Nascimento</t>
  </si>
  <si>
    <t>Ronaldiane Pereira da Silva</t>
  </si>
  <si>
    <t>Aline Batista Valadão</t>
  </si>
  <si>
    <r>
      <rPr>
        <sz val="10"/>
        <color theme="1"/>
        <rFont val="Arial"/>
        <family val="2"/>
      </rPr>
      <t>CAPES       (</t>
    </r>
    <r>
      <rPr>
        <sz val="8"/>
        <color theme="1"/>
        <rFont val="Arial"/>
        <family val="2"/>
      </rPr>
      <t>PROEX)</t>
    </r>
  </si>
  <si>
    <t>Anderson Cordeiro de Oliveira Peris</t>
  </si>
  <si>
    <r>
      <rPr>
        <sz val="10"/>
        <color theme="1"/>
        <rFont val="Arial"/>
        <family val="2"/>
      </rPr>
      <t>CAPES       (</t>
    </r>
    <r>
      <rPr>
        <sz val="8"/>
        <color theme="1"/>
        <rFont val="Arial"/>
        <family val="2"/>
      </rPr>
      <t>PROEX)</t>
    </r>
  </si>
  <si>
    <t>André Filipe Diniz de Souza</t>
  </si>
  <si>
    <r>
      <rPr>
        <sz val="10"/>
        <color theme="1"/>
        <rFont val="Arial"/>
        <family val="2"/>
      </rPr>
      <t>CAPES       (</t>
    </r>
    <r>
      <rPr>
        <sz val="8"/>
        <color theme="1"/>
        <rFont val="Arial"/>
        <family val="2"/>
      </rPr>
      <t>PROEX)</t>
    </r>
  </si>
  <si>
    <t>Bruna Martins de Abreu</t>
  </si>
  <si>
    <t>Vitor Batista Pinto</t>
  </si>
  <si>
    <t>Gabriel de Souza Guimarães</t>
  </si>
  <si>
    <r>
      <rPr>
        <sz val="10"/>
        <color theme="1"/>
        <rFont val="Arial"/>
        <family val="2"/>
      </rPr>
      <t>CAPES       (</t>
    </r>
    <r>
      <rPr>
        <sz val="8"/>
        <color theme="1"/>
        <rFont val="Arial"/>
        <family val="2"/>
      </rPr>
      <t>PROEX)</t>
    </r>
  </si>
  <si>
    <t>Genival Ferreira dos Santos Junior</t>
  </si>
  <si>
    <r>
      <rPr>
        <sz val="10"/>
        <color theme="1"/>
        <rFont val="Arial"/>
        <family val="2"/>
      </rPr>
      <t>CAPES       (</t>
    </r>
    <r>
      <rPr>
        <sz val="8"/>
        <color theme="1"/>
        <rFont val="Arial"/>
        <family val="2"/>
      </rPr>
      <t>PROEX)</t>
    </r>
  </si>
  <si>
    <t>Jose Gabriel de Souza Silva</t>
  </si>
  <si>
    <r>
      <rPr>
        <sz val="10"/>
        <color theme="1"/>
        <rFont val="Arial"/>
        <family val="2"/>
      </rPr>
      <t>CAPES       (</t>
    </r>
    <r>
      <rPr>
        <sz val="8"/>
        <color theme="1"/>
        <rFont val="Arial"/>
        <family val="2"/>
      </rPr>
      <t>PROEX)</t>
    </r>
  </si>
  <si>
    <r>
      <rPr>
        <sz val="10"/>
        <color rgb="FF000000"/>
        <rFont val="Arial"/>
        <family val="2"/>
      </rPr>
      <t>CAPES       (</t>
    </r>
    <r>
      <rPr>
        <sz val="8"/>
        <color rgb="FF000000"/>
        <rFont val="Arial"/>
        <family val="2"/>
      </rPr>
      <t>PROEX)</t>
    </r>
  </si>
  <si>
    <t>Contar de BOLSA</t>
  </si>
  <si>
    <t>Total Geral</t>
  </si>
  <si>
    <t>Covenant Ije Egbaji</t>
  </si>
  <si>
    <t>Marcelo Vivas; Roberto Ramos Sobrinho</t>
  </si>
  <si>
    <t>Marcelo Vivas e Geraldo de Amaral Gravina</t>
  </si>
  <si>
    <t>Marcelo Vivas e Antonio Teixeira do Amaral Junior</t>
  </si>
  <si>
    <t>Lucas Ferreira de Souza</t>
  </si>
  <si>
    <t>Guilherme Alves dos Santos</t>
  </si>
  <si>
    <t>Letícia Peixoto Gomes</t>
  </si>
  <si>
    <t>Rachel Klitzke da Silva Barcelos</t>
  </si>
  <si>
    <t>Sylvia Makvereng Satdom</t>
  </si>
  <si>
    <t>Ifeoluwa Simeon Odesina</t>
  </si>
  <si>
    <t>Rodrigo Barbosa Vieira</t>
  </si>
  <si>
    <t>Roberto Ramos Sobrinho</t>
  </si>
  <si>
    <t>Marcelo Vivas; Rogério Figueiredo Daher</t>
  </si>
  <si>
    <t>Vanildo Silveira; Antonio Teixeira do Amaral Junior</t>
  </si>
  <si>
    <t>CAPES      (Pró-Reit)</t>
  </si>
  <si>
    <r>
      <t xml:space="preserve">CAPES     </t>
    </r>
    <r>
      <rPr>
        <sz val="10"/>
        <color theme="8"/>
        <rFont val="Arial"/>
        <family val="2"/>
      </rPr>
      <t xml:space="preserve"> </t>
    </r>
    <r>
      <rPr>
        <sz val="8"/>
        <color theme="8"/>
        <rFont val="Arial"/>
        <family val="2"/>
      </rPr>
      <t>(Pró-Reit)</t>
    </r>
  </si>
  <si>
    <t>Marcelo Vivas; Aline Chaves Intorne</t>
  </si>
  <si>
    <t>Prof. Messias Gonzaga Pereira; Roberto Ramos Sobrinho</t>
  </si>
  <si>
    <t>Cleverton França Vaz</t>
  </si>
  <si>
    <t>Thatiane Maria da Conceição Silva</t>
  </si>
  <si>
    <t>Cleiton Vasconcelos Vieira</t>
  </si>
  <si>
    <t>Eduardo Salomão Soares Filho</t>
  </si>
  <si>
    <t>Gabriel Bousse Picanço</t>
  </si>
  <si>
    <t>Alexandre Chagas da Silva Leão</t>
  </si>
  <si>
    <t>Joel Barbosa Cancio Pereira Soares</t>
  </si>
  <si>
    <t>Gizeli Santiago Lima</t>
  </si>
  <si>
    <t>Adrielim Santiago Lima</t>
  </si>
  <si>
    <t>Ana Caroline de Freitas Gonçalves</t>
  </si>
  <si>
    <t>Oluwatayomi Samuel Olatunji</t>
  </si>
  <si>
    <r>
      <t>CAPES       (</t>
    </r>
    <r>
      <rPr>
        <sz val="8"/>
        <rFont val="Arial"/>
        <family val="2"/>
      </rPr>
      <t>PROEX)</t>
    </r>
  </si>
  <si>
    <t>Helaine Christine Cancela Ramos; Déborah Guerra Barroso</t>
  </si>
  <si>
    <t>FAPERJ (Nota 10)</t>
  </si>
  <si>
    <t>Geraldo de Amaral Gravina; Marcelo Vivas</t>
  </si>
  <si>
    <r>
      <t xml:space="preserve">CAPES       </t>
    </r>
    <r>
      <rPr>
        <sz val="8"/>
        <rFont val="Arial"/>
        <family val="2"/>
      </rPr>
      <t>(PROEX)</t>
    </r>
  </si>
  <si>
    <t>Bruna de Melo Viana</t>
  </si>
  <si>
    <t>Daniel Okyere</t>
  </si>
  <si>
    <t>Gabriel Permanhane da Silva</t>
  </si>
  <si>
    <t>Luz Ariadna Friederich</t>
  </si>
  <si>
    <t>Maria Julia Candida do Nascimento Duarte</t>
  </si>
  <si>
    <t>Messias Gonzaga Pereira; Alexandre Pio Viana.</t>
  </si>
  <si>
    <t>Alexandre Pio Viana, Geraldo de Amaral Gravina.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</si>
</sst>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/yy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0000FF"/>
      <name val="Arial"/>
      <family val="2"/>
    </font>
    <font>
      <b/>
      <sz val="16"/>
      <color rgb="FF0000FF"/>
      <name val="Arial"/>
      <family val="2"/>
    </font>
    <font>
      <sz val="10"/>
      <color rgb="FF0000FF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rgb="FF7030A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sz val="8"/>
      <name val="Arial"/>
      <family val="2"/>
    </font>
    <font>
      <sz val="10"/>
      <color theme="8"/>
      <name val="Arial"/>
      <family val="2"/>
    </font>
    <font>
      <sz val="8"/>
      <color theme="8"/>
      <name val="Arial"/>
      <family val="2"/>
    </font>
    <font>
      <sz val="10"/>
      <color rgb="FF7030A0"/>
      <name val="Arial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4" fontId="1" fillId="0" borderId="0" xfId="0" applyNumberFormat="1" applyFont="1" applyAlignment="1"/>
    <xf numFmtId="0" fontId="13" fillId="0" borderId="1" xfId="0" applyFont="1" applyBorder="1" applyAlignment="1">
      <alignment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textRotation="90" wrapText="1"/>
    </xf>
    <xf numFmtId="1" fontId="0" fillId="0" borderId="0" xfId="0" applyNumberFormat="1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3" xfId="0" pivotButton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2" xfId="0" pivotButton="1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</cellXfs>
  <cellStyles count="1">
    <cellStyle name="Normal" xfId="0" builtinId="0"/>
  </cellStyles>
  <dxfs count="34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DS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800" b="0" i="0"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'bolsas R$'!$A$5:$A$9</c:f>
              <c:strCache>
                <c:ptCount val="3"/>
                <c:pt idx="0">
                  <c:v>CAPES       (PROEX)</c:v>
                </c:pt>
                <c:pt idx="1">
                  <c:v>CAPES      (Pró-Reit)</c:v>
                </c:pt>
                <c:pt idx="2">
                  <c:v>Total Geral</c:v>
                </c:pt>
              </c:strCache>
            </c:strRef>
          </c:cat>
          <c:val>
            <c:numRef>
              <c:f>'bolsas R$'!$B$5:$B$9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64-4763-BBA3-9003585632E5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MS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800" b="0" i="0"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'bolsas R$'!$A$5:$A$9</c:f>
              <c:strCache>
                <c:ptCount val="3"/>
                <c:pt idx="0">
                  <c:v>CAPES       (PROEX)</c:v>
                </c:pt>
                <c:pt idx="1">
                  <c:v>CAPES      (Pró-Reit)</c:v>
                </c:pt>
                <c:pt idx="2">
                  <c:v>Total Geral</c:v>
                </c:pt>
              </c:strCache>
            </c:strRef>
          </c:cat>
          <c:val>
            <c:numRef>
              <c:f>'bolsas R$'!$C$5:$C$9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64-4763-BBA3-9003585632E5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96728"/>
        <c:axId val="212692416"/>
      </c:barChart>
      <c:catAx>
        <c:axId val="212696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212692416"/>
        <c:crosses val="autoZero"/>
        <c:auto val="1"/>
        <c:lblAlgn val="ctr"/>
        <c:lblOffset val="100"/>
        <c:noMultiLvlLbl val="1"/>
      </c:catAx>
      <c:valAx>
        <c:axId val="212692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212696728"/>
        <c:crosses val="autoZero"/>
        <c:crossBetween val="between"/>
        <c:majorUnit val="10000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DS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'N° bolsas '!$A$5:$A$10</c:f>
              <c:strCache>
                <c:ptCount val="5"/>
                <c:pt idx="0">
                  <c:v>CAPES       (PROEX)</c:v>
                </c:pt>
                <c:pt idx="1">
                  <c:v>CAPES      (Pró-Reit)</c:v>
                </c:pt>
                <c:pt idx="2">
                  <c:v>FAPERJ (Nota 10)</c:v>
                </c:pt>
                <c:pt idx="3">
                  <c:v>S/BOLSA</c:v>
                </c:pt>
                <c:pt idx="4">
                  <c:v>Total Geral</c:v>
                </c:pt>
              </c:strCache>
            </c:strRef>
          </c:cat>
          <c:val>
            <c:numRef>
              <c:f>'N° bolsas '!$B$5:$B$10</c:f>
              <c:numCache>
                <c:formatCode>General</c:formatCode>
                <c:ptCount val="6"/>
                <c:pt idx="0">
                  <c:v>17</c:v>
                </c:pt>
                <c:pt idx="2">
                  <c:v>2</c:v>
                </c:pt>
                <c:pt idx="3">
                  <c:v>1</c:v>
                </c:pt>
                <c:pt idx="4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BC-43A2-B74E-28FB3ED115D8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MS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'N° bolsas '!$A$5:$A$10</c:f>
              <c:strCache>
                <c:ptCount val="5"/>
                <c:pt idx="0">
                  <c:v>CAPES       (PROEX)</c:v>
                </c:pt>
                <c:pt idx="1">
                  <c:v>CAPES      (Pró-Reit)</c:v>
                </c:pt>
                <c:pt idx="2">
                  <c:v>FAPERJ (Nota 10)</c:v>
                </c:pt>
                <c:pt idx="3">
                  <c:v>S/BOLSA</c:v>
                </c:pt>
                <c:pt idx="4">
                  <c:v>Total Geral</c:v>
                </c:pt>
              </c:strCache>
            </c:strRef>
          </c:cat>
          <c:val>
            <c:numRef>
              <c:f>'N° bolsas '!$C$5:$C$10</c:f>
              <c:numCache>
                <c:formatCode>General</c:formatCode>
                <c:ptCount val="6"/>
                <c:pt idx="0">
                  <c:v>18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BC-43A2-B74E-28FB3ED115D8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91632"/>
        <c:axId val="212697120"/>
      </c:barChart>
      <c:catAx>
        <c:axId val="21269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212697120"/>
        <c:crosses val="autoZero"/>
        <c:auto val="1"/>
        <c:lblAlgn val="ctr"/>
        <c:lblOffset val="100"/>
        <c:noMultiLvlLbl val="1"/>
      </c:catAx>
      <c:valAx>
        <c:axId val="212697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21269163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1666875" cy="628650"/>
    <xdr:pic>
      <xdr:nvPicPr>
        <xdr:cNvPr id="2" name="image1.png" descr=" 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247650</xdr:colOff>
      <xdr:row>0</xdr:row>
      <xdr:rowOff>57150</xdr:rowOff>
    </xdr:from>
    <xdr:ext cx="9391650" cy="3495675"/>
    <xdr:graphicFrame macro="">
      <xdr:nvGraphicFramePr>
        <xdr:cNvPr id="198427959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142875</xdr:colOff>
      <xdr:row>11</xdr:row>
      <xdr:rowOff>28575</xdr:rowOff>
    </xdr:from>
    <xdr:ext cx="1038225" cy="571500"/>
    <xdr:pic>
      <xdr:nvPicPr>
        <xdr:cNvPr id="2" name="image2.png" descr=" 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171450</xdr:colOff>
      <xdr:row>3</xdr:row>
      <xdr:rowOff>19050</xdr:rowOff>
    </xdr:from>
    <xdr:ext cx="4486275" cy="3190875"/>
    <xdr:graphicFrame macro="">
      <xdr:nvGraphicFramePr>
        <xdr:cNvPr id="1165078448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238125</xdr:colOff>
      <xdr:row>14</xdr:row>
      <xdr:rowOff>19050</xdr:rowOff>
    </xdr:from>
    <xdr:ext cx="1038225" cy="571500"/>
    <xdr:pic>
      <xdr:nvPicPr>
        <xdr:cNvPr id="2" name="image2.png" descr=" 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User" refreshedDate="45943.332743634259" refreshedVersion="5" recordCount="43">
  <cacheSource type="worksheet">
    <worksheetSource ref="A6:S49" sheet="DADOS "/>
  </cacheSource>
  <cacheFields count="19">
    <cacheField name="NOME DO ALUNO" numFmtId="0">
      <sharedItems/>
    </cacheField>
    <cacheField name="MATRICULA     UENF" numFmtId="1">
      <sharedItems containsSemiMixedTypes="0" containsString="0" containsNumber="1" containsInteger="1" minValue="202213220016" maxValue="202523220015"/>
    </cacheField>
    <cacheField name="Matricula SisFAPERJ      (Discente)" numFmtId="0">
      <sharedItems containsString="0" containsBlank="1" containsNumber="1" containsInteger="1" minValue="2022044597" maxValue="2025007412"/>
    </cacheField>
    <cacheField name="Centro" numFmtId="0">
      <sharedItems/>
    </cacheField>
    <cacheField name="PROGRAMA" numFmtId="0">
      <sharedItems/>
    </cacheField>
    <cacheField name="BOLSA" numFmtId="0">
      <sharedItems containsBlank="1" count="25">
        <s v="CAPES       (PROEX)"/>
        <s v="FAPERJ (Nota 10)"/>
        <s v="S/BOLSA"/>
        <s v="CAPES      (Pró-Reit)"/>
        <s v="FAPERJ       (Edital Biotecn.)" u="1"/>
        <m u="1"/>
        <s v="UENF" u="1"/>
        <s v="UENF " u="1"/>
        <s v="S/BOLSA     (com vinculo)" u="1"/>
        <s v="CNPq         (Cota Prog.)" u="1"/>
        <s v="CAPES (Proex)" u="1"/>
        <s v="CAPES       (PROEX)       (Empréstimo)" u="1"/>
        <s v="FAPERJ" u="1"/>
        <s v="FAPERJ       (Nota 10)" u="1"/>
        <s v="FAPERJ      (Nota 10) " u="1"/>
        <s v="-" u="1"/>
        <s v="FAPERJ      (Nota 10)" u="1"/>
        <s v="CNPq         (Edital)" u="1"/>
        <s v="FAPERJ (Nota)" u="1"/>
        <s v="FAPERJ      (Prog. Emerg.)" u="1"/>
        <s v="CAPES (Proj.Toxinol.)" u="1"/>
        <s v="CAPES" u="1"/>
        <s v="CAPES " u="1"/>
        <s v="FAPERJ (Nota 10) " u="1"/>
        <s v="CAPES       (PGDC)" u="1"/>
      </sharedItems>
    </cacheField>
    <cacheField name="Ano Inicial no Curso" numFmtId="0">
      <sharedItems containsSemiMixedTypes="0" containsString="0" containsNumber="1" containsInteger="1" minValue="2022" maxValue="2025"/>
    </cacheField>
    <cacheField name="Semestre" numFmtId="0">
      <sharedItems/>
    </cacheField>
    <cacheField name="Data de Matric." numFmtId="164">
      <sharedItems containsSemiMixedTypes="0" containsNonDate="0" containsDate="1" containsString="0" minDate="2022-03-01T00:00:00" maxDate="2025-08-02T00:00:00"/>
    </cacheField>
    <cacheField name="Prev. Térm Curso" numFmtId="164">
      <sharedItems containsSemiMixedTypes="0" containsNonDate="0" containsDate="1" containsString="0" minDate="2026-02-25T00:00:00" maxDate="2029-08-01T00:00:00"/>
    </cacheField>
    <cacheField name="NIVEL" numFmtId="0">
      <sharedItems containsBlank="1" count="3">
        <s v="MS"/>
        <s v="DS"/>
        <m u="1"/>
      </sharedItems>
    </cacheField>
    <cacheField name="ORIENTADOR" numFmtId="0">
      <sharedItems/>
    </cacheField>
    <cacheField name="Comissão Orientação       (excluido Orientador)" numFmtId="0">
      <sharedItems containsBlank="1"/>
    </cacheField>
    <cacheField name="DT hoje" numFmtId="14">
      <sharedItems containsSemiMixedTypes="0" containsNonDate="0" containsDate="1" containsString="0" minDate="2025-10-13T00:00:00" maxDate="2025-10-14T00:00:00"/>
    </cacheField>
    <cacheField name="situação  Aluno" numFmtId="0">
      <sharedItems containsBlank="1" count="7">
        <s v="Ativo"/>
        <m u="1"/>
        <s v="desligado" u="1"/>
        <s v="Titulado" u="1"/>
        <s v="Pré-Matr" u="1"/>
        <s v="Cancelam. Matric" u="1"/>
        <s v="Pré-Matr." u="1"/>
      </sharedItems>
    </cacheField>
    <cacheField name="Tempo de Curso    (mêses)" numFmtId="1">
      <sharedItems containsSemiMixedTypes="0" containsString="0" containsNumber="1" minValue="2.3997370151216302" maxValue="43.458251150558837"/>
    </cacheField>
    <cacheField name="Laboratorio" numFmtId="0">
      <sharedItems/>
    </cacheField>
    <cacheField name="Área de Concentração" numFmtId="0">
      <sharedItems/>
    </cacheField>
    <cacheField name="Linha de Pesquis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User" refreshedDate="45943.332743981482" refreshedVersion="5" recordCount="43">
  <cacheSource type="worksheet">
    <worksheetSource ref="A6:S49" sheet="DADOS "/>
  </cacheSource>
  <cacheFields count="19">
    <cacheField name="NOME DO ALUNO" numFmtId="0">
      <sharedItems/>
    </cacheField>
    <cacheField name="MATRICULA     UENF" numFmtId="1">
      <sharedItems containsSemiMixedTypes="0" containsString="0" containsNumber="1" containsInteger="1" minValue="202213220016" maxValue="202523220015"/>
    </cacheField>
    <cacheField name="Matricula SisFAPERJ      (Discente)" numFmtId="0">
      <sharedItems containsString="0" containsBlank="1" containsNumber="1" containsInteger="1" minValue="2022044597" maxValue="2025007412"/>
    </cacheField>
    <cacheField name="Centro" numFmtId="0">
      <sharedItems/>
    </cacheField>
    <cacheField name="PROGRAMA" numFmtId="0">
      <sharedItems/>
    </cacheField>
    <cacheField name="BOLSA" numFmtId="0">
      <sharedItems containsBlank="1" count="25">
        <s v="CAPES       (PROEX)"/>
        <s v="FAPERJ (Nota 10)"/>
        <s v="S/BOLSA"/>
        <s v="CAPES      (Pró-Reit)"/>
        <s v="FAPERJ       (Edital Biotecn.)" u="1"/>
        <m u="1"/>
        <s v="UENF" u="1"/>
        <s v="UENF " u="1"/>
        <s v="S/BOLSA     (com vinculo)" u="1"/>
        <s v="CNPq         (Cota Prog.)" u="1"/>
        <s v="CAPES (Proex)" u="1"/>
        <s v="CAPES       (PROEX)       (Empréstimo)" u="1"/>
        <s v="FAPERJ" u="1"/>
        <s v="FAPERJ       (Nota 10)" u="1"/>
        <s v="FAPERJ      (Nota 10) " u="1"/>
        <s v="-" u="1"/>
        <s v="FAPERJ      (Nota 10)" u="1"/>
        <s v="CNPq         (Edital)" u="1"/>
        <s v="FAPERJ (Nota)" u="1"/>
        <s v="FAPERJ      (Prog. Emerg.)" u="1"/>
        <s v="CAPES (Proj.Toxinol.)" u="1"/>
        <s v="CAPES" u="1"/>
        <s v="CAPES " u="1"/>
        <s v="FAPERJ (Nota 10) " u="1"/>
        <s v="CAPES       (PGDC)" u="1"/>
      </sharedItems>
    </cacheField>
    <cacheField name="Ano Inicial no Curso" numFmtId="0">
      <sharedItems containsSemiMixedTypes="0" containsString="0" containsNumber="1" containsInteger="1" minValue="2022" maxValue="2025"/>
    </cacheField>
    <cacheField name="Semestre" numFmtId="0">
      <sharedItems/>
    </cacheField>
    <cacheField name="Data de Matric." numFmtId="164">
      <sharedItems containsSemiMixedTypes="0" containsNonDate="0" containsDate="1" containsString="0" minDate="2022-03-01T00:00:00" maxDate="2025-08-02T00:00:00"/>
    </cacheField>
    <cacheField name="Prev. Térm Curso" numFmtId="164">
      <sharedItems containsSemiMixedTypes="0" containsNonDate="0" containsDate="1" containsString="0" minDate="2026-02-25T00:00:00" maxDate="2029-08-01T00:00:00"/>
    </cacheField>
    <cacheField name="NIVEL" numFmtId="0">
      <sharedItems containsBlank="1" count="3">
        <s v="MS"/>
        <s v="DS"/>
        <m u="1"/>
      </sharedItems>
    </cacheField>
    <cacheField name="ORIENTADOR" numFmtId="0">
      <sharedItems/>
    </cacheField>
    <cacheField name="Comissão Orientação       (excluido Orientador)" numFmtId="0">
      <sharedItems containsBlank="1"/>
    </cacheField>
    <cacheField name="DT hoje" numFmtId="14">
      <sharedItems containsSemiMixedTypes="0" containsNonDate="0" containsDate="1" containsString="0" minDate="2025-10-13T00:00:00" maxDate="2025-10-14T00:00:00"/>
    </cacheField>
    <cacheField name="situação  Aluno" numFmtId="0">
      <sharedItems containsBlank="1" count="7">
        <s v="Ativo"/>
        <m u="1"/>
        <s v="desligado" u="1"/>
        <s v="Titulado" u="1"/>
        <s v="Pré-Matr" u="1"/>
        <s v="Cancelam. Matric" u="1"/>
        <s v="Pré-Matr." u="1"/>
      </sharedItems>
    </cacheField>
    <cacheField name="Tempo de Curso    (mêses)" numFmtId="1">
      <sharedItems containsSemiMixedTypes="0" containsString="0" containsNumber="1" minValue="2.3997370151216302" maxValue="43.458251150558837"/>
    </cacheField>
    <cacheField name="Laboratorio" numFmtId="0">
      <sharedItems/>
    </cacheField>
    <cacheField name="Área de Concentração" numFmtId="0">
      <sharedItems/>
    </cacheField>
    <cacheField name="Linha de Pesquis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s v="Adrielim Santiago Lima"/>
    <n v="202513120016"/>
    <m/>
    <s v="CCTA"/>
    <s v="GMP"/>
    <x v="0"/>
    <n v="2025"/>
    <s v="1º"/>
    <d v="2025-03-01T00:00:00"/>
    <d v="2027-02-27T00:00:00"/>
    <x v="0"/>
    <s v="Marcelo Vivas"/>
    <m/>
    <d v="2025-10-13T00:00:00"/>
    <x v="0"/>
    <n v="7.4293228139381977"/>
    <s v="LMGV"/>
    <s v="Melhoramento Vegetal"/>
    <s v="Melhoramento de Plantas"/>
  </r>
  <r>
    <s v="Alexandre Chagas da Silva Leão"/>
    <n v="202513120012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Melhoramento de Plantas"/>
  </r>
  <r>
    <s v="Aline Batista Valadão"/>
    <n v="202413120003"/>
    <m/>
    <s v="CCTA"/>
    <s v="GMP"/>
    <x v="0"/>
    <n v="2024"/>
    <s v="1º"/>
    <d v="2024-03-01T00:00:00"/>
    <d v="2026-02-25T00:00:00"/>
    <x v="0"/>
    <s v="Alexandre Pio Viana"/>
    <s v="Marcelo Vivas; Roberto Ramos Sobrinho"/>
    <d v="2025-10-13T00:00:00"/>
    <x v="0"/>
    <n v="19.42800788954635"/>
    <s v="LMGV"/>
    <s v="Melhoramento Vegetal"/>
    <s v="Melhoramento de Plantas"/>
  </r>
  <r>
    <s v="Ana Caroline de Freitas Gonçalves"/>
    <n v="202513120011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Recursos Genéticos Vegetais"/>
  </r>
  <r>
    <s v="Ana Lucia Rangel de Souza"/>
    <n v="202513220009"/>
    <m/>
    <s v="CCTA"/>
    <s v="GMP"/>
    <x v="0"/>
    <n v="2025"/>
    <s v="1º"/>
    <d v="2025-03-01T00:00:00"/>
    <d v="2029-02-28T00:00:00"/>
    <x v="1"/>
    <s v="Marcelo Vivas"/>
    <m/>
    <d v="2025-10-13T00:00:00"/>
    <x v="0"/>
    <n v="7.4293228139381977"/>
    <s v="LEAG"/>
    <s v="Melhoramento Vegetal"/>
    <s v="Melhoramento de Plantas"/>
  </r>
  <r>
    <s v="Ana Luiza da Silva Pereira Vaz"/>
    <n v="202513220010"/>
    <m/>
    <s v="CCTA"/>
    <s v="GMP"/>
    <x v="0"/>
    <n v="2025"/>
    <s v="1º"/>
    <d v="2025-03-01T00:00:00"/>
    <d v="2029-02-28T00:00:00"/>
    <x v="1"/>
    <s v="Rogério Figueiredo Daher"/>
    <m/>
    <d v="2025-10-13T00:00:00"/>
    <x v="0"/>
    <n v="7.4293228139381977"/>
    <s v="LEAG"/>
    <s v="Melhoramento Vegetal"/>
    <s v="Melhoramento de Plantas"/>
  </r>
  <r>
    <s v="Anderson Cordeiro de Oliveira Peris"/>
    <n v="202413120004"/>
    <m/>
    <s v="CCTA"/>
    <s v="GMP"/>
    <x v="0"/>
    <n v="2024"/>
    <s v="1º"/>
    <d v="2024-03-01T00:00:00"/>
    <d v="2026-02-27T00:00:00"/>
    <x v="0"/>
    <s v="Geraldo de Amaral Gravina"/>
    <s v="Marcelo Vivas; Rogério Figueiredo Daher"/>
    <d v="2025-10-13T00:00:00"/>
    <x v="0"/>
    <n v="19.42800788954635"/>
    <s v="LEAG"/>
    <s v="Melhoramento Vegetal"/>
    <s v="Melhoramento de Plantas"/>
  </r>
  <r>
    <s v="André Filipe Diniz de Souza"/>
    <n v="202413120033"/>
    <m/>
    <s v="CCTA"/>
    <s v="GMP"/>
    <x v="0"/>
    <n v="2024"/>
    <s v="1º"/>
    <d v="2024-03-01T00:00:00"/>
    <d v="2026-02-27T00:00:00"/>
    <x v="0"/>
    <s v="Rogério Figueiredo Daher"/>
    <s v="Marcelo Vivas; Geraldo de Amaral Gravina"/>
    <d v="2025-10-13T00:00:00"/>
    <x v="0"/>
    <n v="19.42800788954635"/>
    <s v="LEAG"/>
    <s v="Melhoramento Vegetal"/>
    <s v="Melhoramento de Plantas"/>
  </r>
  <r>
    <s v="Bruna de Melo Viana"/>
    <n v="202523220002"/>
    <m/>
    <s v="CCTA"/>
    <s v="GMP"/>
    <x v="0"/>
    <n v="2025"/>
    <s v="2º"/>
    <d v="2025-08-01T00:00:00"/>
    <d v="2029-07-31T00:00:00"/>
    <x v="1"/>
    <s v="Rogério Figueiredo Daher"/>
    <m/>
    <d v="2025-10-13T00:00:00"/>
    <x v="0"/>
    <n v="2.3997370151216302"/>
    <s v="LEAG"/>
    <s v="Melhoramento Vegetal"/>
    <s v="Melhoramento de Plantas"/>
  </r>
  <r>
    <s v="Bruna Martins de Abreu"/>
    <n v="202413120005"/>
    <n v="2024072121"/>
    <s v="CCTA"/>
    <s v="GMP"/>
    <x v="1"/>
    <n v="2024"/>
    <s v="1º"/>
    <d v="2024-03-01T00:00:00"/>
    <d v="2026-02-27T00:00:00"/>
    <x v="0"/>
    <s v="Vitor Batista Pinto"/>
    <s v="Vanildo Silveira; Antonio Teixeira do Amaral Junior"/>
    <d v="2025-10-13T00:00:00"/>
    <x v="0"/>
    <n v="19.42800788954635"/>
    <s v="LBT"/>
    <s v="Melhoramento Vegetal"/>
    <s v="Análise Genômica"/>
  </r>
  <r>
    <s v="Bruna Rohem Simão"/>
    <n v="202513220007"/>
    <n v="2024011122"/>
    <s v="CCTA"/>
    <s v="GMP"/>
    <x v="0"/>
    <n v="2025"/>
    <s v="1º"/>
    <d v="2025-03-01T00:00:00"/>
    <d v="2029-02-28T00:00:00"/>
    <x v="1"/>
    <s v="Antonio Teixeira do Amaral Junior"/>
    <m/>
    <d v="2025-10-13T00:00:00"/>
    <x v="0"/>
    <n v="7.4293228139381977"/>
    <s v="LMGV"/>
    <s v="Melhoramento Vegetal"/>
    <s v="Melhoramento de Plantas"/>
  </r>
  <r>
    <s v="Clarissa Ribeiro Baptista"/>
    <n v="202323220001"/>
    <m/>
    <s v="CCTA"/>
    <s v="GMP"/>
    <x v="0"/>
    <n v="2023"/>
    <s v="2º"/>
    <d v="2023-08-01T00:00:00"/>
    <d v="2027-07-31T00:00:00"/>
    <x v="1"/>
    <s v="Alexandre Pio Viana"/>
    <s v="Marcelo Vivas; Rosana Rodrigues"/>
    <d v="2025-10-13T00:00:00"/>
    <x v="0"/>
    <n v="26.42998027613412"/>
    <s v="LMGV"/>
    <s v="Melhoramento Vegetal"/>
    <s v="Melhoramento de Plantas"/>
  </r>
  <r>
    <s v="Cleiton Vasconcelos Vieira"/>
    <n v="202513120013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Recursos Genéticos Vegetais"/>
  </r>
  <r>
    <s v="Cleverton França Vaz"/>
    <n v="202513120017"/>
    <m/>
    <s v="CCTA"/>
    <s v="GMP"/>
    <x v="0"/>
    <n v="2025"/>
    <s v="1º"/>
    <d v="2025-03-01T00:00:00"/>
    <d v="2027-02-27T00:00:00"/>
    <x v="0"/>
    <s v="Rogério Figueiredo Daher"/>
    <m/>
    <d v="2025-10-13T00:00:00"/>
    <x v="0"/>
    <n v="7.4293228139381977"/>
    <s v="LMGV"/>
    <s v="Melhoramento Vegetal"/>
    <s v="Melhoramento de Plantas"/>
  </r>
  <r>
    <s v="Covenant Ije Egbaji"/>
    <n v="202413220010"/>
    <m/>
    <s v="CCTA"/>
    <s v="GMP"/>
    <x v="0"/>
    <n v="2024"/>
    <s v="1º"/>
    <d v="2024-03-01T00:00:00"/>
    <d v="2028-02-29T00:00:00"/>
    <x v="1"/>
    <s v="Rosana Rodrigues"/>
    <s v="Marcelo Vivas e Geraldo de Amaral Gravina"/>
    <d v="2025-10-13T00:00:00"/>
    <x v="0"/>
    <n v="19.42800788954635"/>
    <s v="LMGV"/>
    <s v="Melhoramento Vegetal"/>
    <s v="Recursos Genéticos Vegetais"/>
  </r>
  <r>
    <s v="Daniel Dastan Rezabala Pacheco"/>
    <n v="202313220004"/>
    <m/>
    <s v="CCTA"/>
    <s v="GMP"/>
    <x v="0"/>
    <n v="2023"/>
    <s v="1º"/>
    <d v="2023-03-01T00:00:00"/>
    <d v="2027-02-28T00:00:00"/>
    <x v="1"/>
    <s v="Vanildo Silveira"/>
    <s v="Antonio Teixeira do Amaral Junior; Gonçalo Apolinário de Souza Filho"/>
    <d v="2025-10-13T00:00:00"/>
    <x v="0"/>
    <n v="31.45956607495069"/>
    <s v="LBT"/>
    <s v="Melhoramento Vegetal"/>
    <s v="Análise Genômica"/>
  </r>
  <r>
    <s v="Daniel Okyere"/>
    <n v="202523220014"/>
    <m/>
    <s v="CCTA"/>
    <s v="GMP"/>
    <x v="0"/>
    <n v="2025"/>
    <s v="2º"/>
    <d v="2025-08-01T00:00:00"/>
    <d v="2029-07-31T00:00:00"/>
    <x v="1"/>
    <s v="Alexandre Pio Viana"/>
    <m/>
    <d v="2025-10-13T00:00:00"/>
    <x v="0"/>
    <n v="2.3997370151216302"/>
    <s v="LMGV"/>
    <s v="Melhoramento Vegetal"/>
    <s v="Melhoramento de Plantas"/>
  </r>
  <r>
    <s v="Eduardo Salomão Soares Filho"/>
    <n v="202513120014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Recursos Genéticos Vegetais"/>
  </r>
  <r>
    <s v="Gabriel Bousse Picanço"/>
    <n v="202513120018"/>
    <m/>
    <s v="CCTA"/>
    <s v="GMP"/>
    <x v="0"/>
    <n v="2025"/>
    <s v="1º"/>
    <d v="2025-03-01T00:00:00"/>
    <d v="2027-02-27T00:00:00"/>
    <x v="0"/>
    <s v="Rogério Figueiredo Daher"/>
    <m/>
    <d v="2025-10-13T00:00:00"/>
    <x v="0"/>
    <n v="7.4293228139381977"/>
    <s v="LMGV"/>
    <s v="Melhoramento Vegetal"/>
    <s v="Melhoramento de Plantas"/>
  </r>
  <r>
    <s v="Gabriel de Souza Guimarães"/>
    <n v="202413120006"/>
    <m/>
    <s v="CCTA"/>
    <s v="GMP"/>
    <x v="0"/>
    <n v="2024"/>
    <s v="1º"/>
    <d v="2024-03-01T00:00:00"/>
    <d v="2026-02-27T00:00:00"/>
    <x v="0"/>
    <s v="Silvaldo Felipe da Silveira"/>
    <s v="Marcelo Vivas e Antonio Teixeira do Amaral Junior"/>
    <d v="2025-10-13T00:00:00"/>
    <x v="0"/>
    <n v="19.42800788954635"/>
    <s v="LEF"/>
    <s v="Melhoramento Vegetal"/>
    <s v="Melhoramento de Plantas"/>
  </r>
  <r>
    <s v="Gabriel Permanhane da Silva"/>
    <n v="202523220012"/>
    <m/>
    <s v="CCTA"/>
    <s v="GMP"/>
    <x v="0"/>
    <n v="2025"/>
    <s v="2º"/>
    <d v="2025-08-01T00:00:00"/>
    <d v="2029-07-31T00:00:00"/>
    <x v="1"/>
    <s v="Helaine Christine Cancela Ramos"/>
    <m/>
    <d v="2025-10-13T00:00:00"/>
    <x v="0"/>
    <n v="2.3997370151216302"/>
    <s v="LMGV"/>
    <s v="Melhoramento Vegetal"/>
    <s v="Análise Genômica"/>
  </r>
  <r>
    <s v="Gabriela Tavares Pires"/>
    <n v="202213220016"/>
    <n v="2024011157"/>
    <s v="CCTA"/>
    <s v="GMP"/>
    <x v="1"/>
    <n v="2022"/>
    <s v="1º"/>
    <d v="2022-03-01T00:00:00"/>
    <d v="2026-02-28T00:00:00"/>
    <x v="1"/>
    <s v="Geraldo de Amaral Gravina"/>
    <s v="Marcelo Vivas; Rosana Rodrigues."/>
    <d v="2025-10-13T00:00:00"/>
    <x v="0"/>
    <n v="43.458251150558837"/>
    <s v="LEAG"/>
    <s v="Melhoramento Vegetal"/>
    <s v="Melhoramento de Plantas"/>
  </r>
  <r>
    <s v="Geferson Rocha Santos"/>
    <n v="202223220005"/>
    <m/>
    <s v="CCTA"/>
    <s v="GMP"/>
    <x v="2"/>
    <n v="2022"/>
    <s v="2º"/>
    <d v="2022-08-01T00:00:00"/>
    <d v="2026-07-27T00:00:00"/>
    <x v="1"/>
    <s v="Marcelo Vivas"/>
    <s v="Alexandre Pio Viana, Gabriel Moreno Bernardo Gonçalves"/>
    <d v="2025-10-13T00:00:00"/>
    <x v="0"/>
    <n v="38.428665351742275"/>
    <s v="LEAG"/>
    <s v="Melhoramento Vegetal"/>
    <s v="Melhoramento de Plantas"/>
  </r>
  <r>
    <s v="Genival Ferreira dos Santos Junior"/>
    <n v="202413120034"/>
    <m/>
    <s v="CCTA"/>
    <s v="GMP"/>
    <x v="0"/>
    <n v="2024"/>
    <s v="1º"/>
    <d v="2024-03-01T00:00:00"/>
    <d v="2026-02-27T00:00:00"/>
    <x v="0"/>
    <s v="Rogério Figueiredo Daher"/>
    <s v="Geraldo de Amaral Gravina; Alexandre Pio Viana"/>
    <d v="2025-10-13T00:00:00"/>
    <x v="0"/>
    <n v="19.42800788954635"/>
    <s v="LEAG"/>
    <s v="Melhoramento Vegetal"/>
    <s v="Melhoramento de Plantas"/>
  </r>
  <r>
    <s v="Gizeli Santiago Lima"/>
    <n v="202513120019"/>
    <m/>
    <s v="CCTA"/>
    <s v="GMP"/>
    <x v="0"/>
    <n v="2025"/>
    <s v="1º"/>
    <d v="2025-03-01T00:00:00"/>
    <d v="2027-02-27T00:00:00"/>
    <x v="0"/>
    <s v="Marcelo Vivas"/>
    <m/>
    <d v="2025-10-13T00:00:00"/>
    <x v="0"/>
    <n v="7.4293228139381977"/>
    <s v="LMGV"/>
    <s v="Melhoramento Vegetal"/>
    <s v="Melhoramento de Plantas"/>
  </r>
  <r>
    <s v="Guilherme Alves dos Santos"/>
    <n v="202423120019"/>
    <n v="2025007412"/>
    <s v="CCTA"/>
    <s v="GMP"/>
    <x v="1"/>
    <n v="2024"/>
    <s v="2º"/>
    <d v="2024-08-01T00:00:00"/>
    <d v="2026-07-30T00:00:00"/>
    <x v="0"/>
    <s v="Roberto Ramos Sobrinho"/>
    <s v="Alexandre Pio Viana; Marcelo Vivas"/>
    <d v="2025-10-13T00:00:00"/>
    <x v="0"/>
    <n v="14.398422090729783"/>
    <s v="LEF"/>
    <s v="Melhoramento Vegetal"/>
    <s v="Melhoramento de Plantas"/>
  </r>
  <r>
    <s v="Hércules dos Santos Pereira"/>
    <n v="202313220007"/>
    <n v="2022059110"/>
    <s v="CCTA"/>
    <s v="GMP"/>
    <x v="1"/>
    <n v="2023"/>
    <s v="1º"/>
    <d v="2023-03-01T00:00:00"/>
    <d v="2027-02-28T00:00:00"/>
    <x v="1"/>
    <s v="Marcelo Vivas"/>
    <s v="Alexandre Pio Viana e Antonio Teixeira do Amaral Jr"/>
    <d v="2025-10-13T00:00:00"/>
    <x v="0"/>
    <n v="31.45956607495069"/>
    <s v="LEAG"/>
    <s v="Melhoramento Vegetal"/>
    <s v="Melhoramento de Plantas"/>
  </r>
  <r>
    <s v="Ifeoluwa Simeon Odesina"/>
    <n v="202423220012"/>
    <m/>
    <s v="CCTA"/>
    <s v="GMP"/>
    <x v="0"/>
    <n v="2024"/>
    <s v="2º"/>
    <d v="2024-08-01T00:00:00"/>
    <d v="2028-07-31T00:00:00"/>
    <x v="1"/>
    <s v="Rosana Rodrigues"/>
    <s v="Geraldo de Amaral Gravina; Marcelo Vivas"/>
    <d v="2025-10-13T00:00:00"/>
    <x v="0"/>
    <n v="14.398422090729783"/>
    <s v="LMGV"/>
    <s v="Melhoramento Vegetal"/>
    <s v="Melhoramento de Plantas"/>
  </r>
  <r>
    <s v="Joel Barbosa Cancio Pereira Soares"/>
    <n v="202513120015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Melhoramento de Plantas"/>
  </r>
  <r>
    <s v="Jose Gabriel de Souza Silva"/>
    <n v="202413120008"/>
    <m/>
    <s v="CCTA"/>
    <s v="GMP"/>
    <x v="0"/>
    <n v="2024"/>
    <s v="1º"/>
    <d v="2024-03-01T00:00:00"/>
    <d v="2026-02-27T00:00:00"/>
    <x v="0"/>
    <s v="Alexandre Pio Viana"/>
    <s v="Helaine Christine Cancela Ramos; Déborah Guerra Barroso"/>
    <d v="2025-10-13T00:00:00"/>
    <x v="0"/>
    <n v="19.42800788954635"/>
    <s v="LMGV"/>
    <s v="Melhoramento Vegetal"/>
    <s v="Melhoramento de Plantas"/>
  </r>
  <r>
    <s v="Juliana Pacheco Ventura"/>
    <n v="202213220023"/>
    <m/>
    <s v="CCTA"/>
    <s v="GMP"/>
    <x v="0"/>
    <n v="2022"/>
    <s v="1º"/>
    <d v="2022-03-01T00:00:00"/>
    <d v="2026-02-28T00:00:00"/>
    <x v="1"/>
    <s v="Geraldo de Amaral Gravina"/>
    <s v="Silvaldo Felipe da Silveira; Dr. Derivaldo Pureza da Cruz e Drª Janieli Maganha Silva Vivas"/>
    <d v="2025-10-13T00:00:00"/>
    <x v="0"/>
    <n v="43.458251150558837"/>
    <s v="LEAG"/>
    <s v="Melhoramento Vegetal"/>
    <s v="Melhoramento de Plantas"/>
  </r>
  <r>
    <s v="Letícia Peixoto Gomes"/>
    <n v="202423120001"/>
    <m/>
    <s v="CCTA"/>
    <s v="GMP"/>
    <x v="2"/>
    <n v="2024"/>
    <s v="2º"/>
    <d v="2024-08-01T00:00:00"/>
    <d v="2026-07-30T00:00:00"/>
    <x v="0"/>
    <s v="Antonio Teixeira do Amaral Junior"/>
    <s v="Marcelo Vivas; Aline Chaves Intorne"/>
    <d v="2025-10-13T00:00:00"/>
    <x v="0"/>
    <n v="14.398422090729783"/>
    <s v="LMGV"/>
    <s v="Melhoramento Vegetal"/>
    <s v="Melhoramento de Plantas"/>
  </r>
  <r>
    <s v="Lucas Ferreira de Souza"/>
    <n v="202423120002"/>
    <m/>
    <s v="CCTA"/>
    <s v="GMP"/>
    <x v="3"/>
    <n v="2024"/>
    <s v="2º"/>
    <d v="2024-08-01T00:00:00"/>
    <d v="2026-07-30T00:00:00"/>
    <x v="0"/>
    <s v="Alexandre Pio Viana"/>
    <s v="Messias Gonzaga Pereira; Helaine Christine Cancela Ramos"/>
    <d v="2025-10-13T00:00:00"/>
    <x v="0"/>
    <n v="14.398422090729783"/>
    <s v="LMGV"/>
    <s v="Melhoramento Vegetal"/>
    <s v="Melhoramento de Plantas"/>
  </r>
  <r>
    <s v="Luz Ariadna Friederich"/>
    <n v="202523120039"/>
    <m/>
    <s v="CCTA"/>
    <s v="GMP"/>
    <x v="0"/>
    <n v="2025"/>
    <s v="2º"/>
    <d v="2025-08-01T00:00:00"/>
    <d v="2027-07-30T00:00:00"/>
    <x v="0"/>
    <s v="Vitor Batista Pinto"/>
    <m/>
    <d v="2025-10-13T00:00:00"/>
    <x v="0"/>
    <n v="2.3997370151216302"/>
    <s v="LBT"/>
    <s v="Melhoramento Vegetal"/>
    <s v="Análise Genômica"/>
  </r>
  <r>
    <s v="Marcelo Serafim de Andrade Junior"/>
    <n v="202523220015"/>
    <n v="2022044597"/>
    <s v="CCTA"/>
    <s v="GMP"/>
    <x v="0"/>
    <n v="2025"/>
    <s v="2º"/>
    <d v="2025-08-01T00:00:00"/>
    <d v="2029-07-31T00:00:00"/>
    <x v="1"/>
    <s v="Marcelo Vivas"/>
    <m/>
    <d v="2025-10-13T00:00:00"/>
    <x v="0"/>
    <n v="2.3997370151216302"/>
    <s v="LEAG"/>
    <s v="Melhoramento Vegetal"/>
    <s v="Melhoramento de Plantas"/>
  </r>
  <r>
    <s v="Márcia de Almeida Nascimento"/>
    <n v="202523220013"/>
    <m/>
    <s v="CCTA"/>
    <s v="GMP"/>
    <x v="0"/>
    <n v="2025"/>
    <s v="2º"/>
    <d v="2025-08-01T00:00:00"/>
    <d v="2029-07-31T00:00:00"/>
    <x v="1"/>
    <s v="Alexandre Pio Viana"/>
    <m/>
    <d v="2025-10-13T00:00:00"/>
    <x v="0"/>
    <n v="2.3997370151216302"/>
    <s v="LMGV"/>
    <s v="Melhoramento Vegetal"/>
    <s v="Melhoramento de Plantas"/>
  </r>
  <r>
    <s v="Maria Julia Candida do Nascimento Duarte"/>
    <n v="202523120038"/>
    <m/>
    <s v="CCTA"/>
    <s v="GMP"/>
    <x v="0"/>
    <n v="2025"/>
    <s v="2º"/>
    <d v="2025-08-01T00:00:00"/>
    <d v="2027-07-30T00:00:00"/>
    <x v="0"/>
    <s v="Roberto Ramos Sobrinho"/>
    <m/>
    <d v="2025-10-13T00:00:00"/>
    <x v="0"/>
    <n v="2.3997370151216302"/>
    <s v="LEF"/>
    <s v="Melhoramento Vegetal"/>
    <s v="Melhoramento de Plantas"/>
  </r>
  <r>
    <s v="Oluwatayomi Samuel Olatunji"/>
    <n v="202513220001"/>
    <m/>
    <s v="CCTA"/>
    <s v="GMP"/>
    <x v="0"/>
    <n v="2025"/>
    <s v="1º"/>
    <d v="2025-03-01T00:00:00"/>
    <d v="2029-02-28T00:00:00"/>
    <x v="1"/>
    <s v="Alexandre Pio Viana"/>
    <m/>
    <d v="2025-10-13T00:00:00"/>
    <x v="0"/>
    <n v="7.4293228139381977"/>
    <s v="LMGV"/>
    <s v="Melhoramento Vegetal"/>
    <s v="Melhoramento de Plantas"/>
  </r>
  <r>
    <s v="Rachel Klitzke da Silva Barcelos"/>
    <n v="202423120013"/>
    <m/>
    <s v="CCTA"/>
    <s v="GMP"/>
    <x v="3"/>
    <n v="2024"/>
    <s v="2º"/>
    <d v="2024-08-01T00:00:00"/>
    <d v="2026-07-30T00:00:00"/>
    <x v="0"/>
    <s v="Helaine Christine Cancela Ramos"/>
    <s v="Prof. Messias Gonzaga Pereira; Roberto Ramos Sobrinho"/>
    <d v="2025-10-13T00:00:00"/>
    <x v="0"/>
    <n v="14.398422090729783"/>
    <s v="LMGV"/>
    <s v="Melhoramento Vegetal"/>
    <s v="Análise Genômica"/>
  </r>
  <r>
    <s v="Rodrigo Barbosa Vieira"/>
    <n v="202423220007"/>
    <m/>
    <s v="CCTA"/>
    <s v="GMP"/>
    <x v="0"/>
    <n v="2024"/>
    <s v="2º"/>
    <d v="2024-08-01T00:00:00"/>
    <d v="2028-07-31T00:00:00"/>
    <x v="1"/>
    <s v="Geraldo de Amaral Gravina"/>
    <s v="Rogério Figueiredo Daher; Marcelo Vivas"/>
    <d v="2025-10-13T00:00:00"/>
    <x v="0"/>
    <n v="14.398422090729783"/>
    <s v="LEAG"/>
    <s v="Melhoramento Vegetal"/>
    <s v="Melhoramento de Plantas"/>
  </r>
  <r>
    <s v="Ronaldiane Pereira da Silva"/>
    <n v="202513220012"/>
    <m/>
    <s v="CCTA"/>
    <s v="GMP"/>
    <x v="0"/>
    <n v="2025"/>
    <s v="1º"/>
    <d v="2025-03-01T00:00:00"/>
    <d v="2029-02-28T00:00:00"/>
    <x v="1"/>
    <s v="Helaine Christine Cancela Ramos"/>
    <m/>
    <d v="2025-10-13T00:00:00"/>
    <x v="0"/>
    <n v="7.4293228139381977"/>
    <s v="LMGV"/>
    <s v="Melhoramento Vegetal"/>
    <s v="Análise Genômica"/>
  </r>
  <r>
    <s v="Sylvia Makvereng Satdom"/>
    <n v="202423220013"/>
    <m/>
    <s v="CCTA"/>
    <s v="GMP"/>
    <x v="0"/>
    <n v="2024"/>
    <s v="2º"/>
    <d v="2024-08-01T00:00:00"/>
    <d v="2028-07-31T00:00:00"/>
    <x v="1"/>
    <s v="Helaine Christine Cancela Ramos"/>
    <s v="Alexandre Pio Viana; Messias Gonzaga Pereira"/>
    <d v="2025-10-13T00:00:00"/>
    <x v="0"/>
    <n v="14.398422090729783"/>
    <s v="LMGV"/>
    <s v="Melhoramento Vegetal"/>
    <s v="Melhoramento de Plantas"/>
  </r>
  <r>
    <s v="Thatiane Maria da Conceição Silva"/>
    <n v="202513120020"/>
    <m/>
    <s v="CCTA"/>
    <s v="GMP"/>
    <x v="0"/>
    <n v="2025"/>
    <s v="1º"/>
    <d v="2025-03-01T00:00:00"/>
    <d v="2027-02-27T00:00:00"/>
    <x v="0"/>
    <s v="Helaine Christine Cancela Ramos"/>
    <m/>
    <d v="2025-10-13T00:00:00"/>
    <x v="0"/>
    <n v="7.4293228139381977"/>
    <s v="LMGV"/>
    <s v="Melhoramento Vegetal"/>
    <s v="Melhoramento de Planta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3">
  <r>
    <s v="Adrielim Santiago Lima"/>
    <n v="202513120016"/>
    <m/>
    <s v="CCTA"/>
    <s v="GMP"/>
    <x v="0"/>
    <n v="2025"/>
    <s v="1º"/>
    <d v="2025-03-01T00:00:00"/>
    <d v="2027-02-27T00:00:00"/>
    <x v="0"/>
    <s v="Marcelo Vivas"/>
    <m/>
    <d v="2025-10-13T00:00:00"/>
    <x v="0"/>
    <n v="7.4293228139381977"/>
    <s v="LMGV"/>
    <s v="Melhoramento Vegetal"/>
    <s v="Melhoramento de Plantas"/>
  </r>
  <r>
    <s v="Alexandre Chagas da Silva Leão"/>
    <n v="202513120012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Melhoramento de Plantas"/>
  </r>
  <r>
    <s v="Aline Batista Valadão"/>
    <n v="202413120003"/>
    <m/>
    <s v="CCTA"/>
    <s v="GMP"/>
    <x v="0"/>
    <n v="2024"/>
    <s v="1º"/>
    <d v="2024-03-01T00:00:00"/>
    <d v="2026-02-25T00:00:00"/>
    <x v="0"/>
    <s v="Alexandre Pio Viana"/>
    <s v="Marcelo Vivas; Roberto Ramos Sobrinho"/>
    <d v="2025-10-13T00:00:00"/>
    <x v="0"/>
    <n v="19.42800788954635"/>
    <s v="LMGV"/>
    <s v="Melhoramento Vegetal"/>
    <s v="Melhoramento de Plantas"/>
  </r>
  <r>
    <s v="Ana Caroline de Freitas Gonçalves"/>
    <n v="202513120011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Recursos Genéticos Vegetais"/>
  </r>
  <r>
    <s v="Ana Lucia Rangel de Souza"/>
    <n v="202513220009"/>
    <m/>
    <s v="CCTA"/>
    <s v="GMP"/>
    <x v="0"/>
    <n v="2025"/>
    <s v="1º"/>
    <d v="2025-03-01T00:00:00"/>
    <d v="2029-02-28T00:00:00"/>
    <x v="1"/>
    <s v="Marcelo Vivas"/>
    <m/>
    <d v="2025-10-13T00:00:00"/>
    <x v="0"/>
    <n v="7.4293228139381977"/>
    <s v="LEAG"/>
    <s v="Melhoramento Vegetal"/>
    <s v="Melhoramento de Plantas"/>
  </r>
  <r>
    <s v="Ana Luiza da Silva Pereira Vaz"/>
    <n v="202513220010"/>
    <m/>
    <s v="CCTA"/>
    <s v="GMP"/>
    <x v="0"/>
    <n v="2025"/>
    <s v="1º"/>
    <d v="2025-03-01T00:00:00"/>
    <d v="2029-02-28T00:00:00"/>
    <x v="1"/>
    <s v="Rogério Figueiredo Daher"/>
    <m/>
    <d v="2025-10-13T00:00:00"/>
    <x v="0"/>
    <n v="7.4293228139381977"/>
    <s v="LEAG"/>
    <s v="Melhoramento Vegetal"/>
    <s v="Melhoramento de Plantas"/>
  </r>
  <r>
    <s v="Anderson Cordeiro de Oliveira Peris"/>
    <n v="202413120004"/>
    <m/>
    <s v="CCTA"/>
    <s v="GMP"/>
    <x v="0"/>
    <n v="2024"/>
    <s v="1º"/>
    <d v="2024-03-01T00:00:00"/>
    <d v="2026-02-27T00:00:00"/>
    <x v="0"/>
    <s v="Geraldo de Amaral Gravina"/>
    <s v="Marcelo Vivas; Rogério Figueiredo Daher"/>
    <d v="2025-10-13T00:00:00"/>
    <x v="0"/>
    <n v="19.42800788954635"/>
    <s v="LEAG"/>
    <s v="Melhoramento Vegetal"/>
    <s v="Melhoramento de Plantas"/>
  </r>
  <r>
    <s v="André Filipe Diniz de Souza"/>
    <n v="202413120033"/>
    <m/>
    <s v="CCTA"/>
    <s v="GMP"/>
    <x v="0"/>
    <n v="2024"/>
    <s v="1º"/>
    <d v="2024-03-01T00:00:00"/>
    <d v="2026-02-27T00:00:00"/>
    <x v="0"/>
    <s v="Rogério Figueiredo Daher"/>
    <s v="Marcelo Vivas; Geraldo de Amaral Gravina"/>
    <d v="2025-10-13T00:00:00"/>
    <x v="0"/>
    <n v="19.42800788954635"/>
    <s v="LEAG"/>
    <s v="Melhoramento Vegetal"/>
    <s v="Melhoramento de Plantas"/>
  </r>
  <r>
    <s v="Bruna de Melo Viana"/>
    <n v="202523220002"/>
    <m/>
    <s v="CCTA"/>
    <s v="GMP"/>
    <x v="0"/>
    <n v="2025"/>
    <s v="2º"/>
    <d v="2025-08-01T00:00:00"/>
    <d v="2029-07-31T00:00:00"/>
    <x v="1"/>
    <s v="Rogério Figueiredo Daher"/>
    <m/>
    <d v="2025-10-13T00:00:00"/>
    <x v="0"/>
    <n v="2.3997370151216302"/>
    <s v="LEAG"/>
    <s v="Melhoramento Vegetal"/>
    <s v="Melhoramento de Plantas"/>
  </r>
  <r>
    <s v="Bruna Martins de Abreu"/>
    <n v="202413120005"/>
    <n v="2024072121"/>
    <s v="CCTA"/>
    <s v="GMP"/>
    <x v="1"/>
    <n v="2024"/>
    <s v="1º"/>
    <d v="2024-03-01T00:00:00"/>
    <d v="2026-02-27T00:00:00"/>
    <x v="0"/>
    <s v="Vitor Batista Pinto"/>
    <s v="Vanildo Silveira; Antonio Teixeira do Amaral Junior"/>
    <d v="2025-10-13T00:00:00"/>
    <x v="0"/>
    <n v="19.42800788954635"/>
    <s v="LBT"/>
    <s v="Melhoramento Vegetal"/>
    <s v="Análise Genômica"/>
  </r>
  <r>
    <s v="Bruna Rohem Simão"/>
    <n v="202513220007"/>
    <n v="2024011122"/>
    <s v="CCTA"/>
    <s v="GMP"/>
    <x v="0"/>
    <n v="2025"/>
    <s v="1º"/>
    <d v="2025-03-01T00:00:00"/>
    <d v="2029-02-28T00:00:00"/>
    <x v="1"/>
    <s v="Antonio Teixeira do Amaral Junior"/>
    <m/>
    <d v="2025-10-13T00:00:00"/>
    <x v="0"/>
    <n v="7.4293228139381977"/>
    <s v="LMGV"/>
    <s v="Melhoramento Vegetal"/>
    <s v="Melhoramento de Plantas"/>
  </r>
  <r>
    <s v="Clarissa Ribeiro Baptista"/>
    <n v="202323220001"/>
    <m/>
    <s v="CCTA"/>
    <s v="GMP"/>
    <x v="0"/>
    <n v="2023"/>
    <s v="2º"/>
    <d v="2023-08-01T00:00:00"/>
    <d v="2027-07-31T00:00:00"/>
    <x v="1"/>
    <s v="Alexandre Pio Viana"/>
    <s v="Marcelo Vivas; Rosana Rodrigues"/>
    <d v="2025-10-13T00:00:00"/>
    <x v="0"/>
    <n v="26.42998027613412"/>
    <s v="LMGV"/>
    <s v="Melhoramento Vegetal"/>
    <s v="Melhoramento de Plantas"/>
  </r>
  <r>
    <s v="Cleiton Vasconcelos Vieira"/>
    <n v="202513120013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Recursos Genéticos Vegetais"/>
  </r>
  <r>
    <s v="Cleverton França Vaz"/>
    <n v="202513120017"/>
    <m/>
    <s v="CCTA"/>
    <s v="GMP"/>
    <x v="0"/>
    <n v="2025"/>
    <s v="1º"/>
    <d v="2025-03-01T00:00:00"/>
    <d v="2027-02-27T00:00:00"/>
    <x v="0"/>
    <s v="Rogério Figueiredo Daher"/>
    <m/>
    <d v="2025-10-13T00:00:00"/>
    <x v="0"/>
    <n v="7.4293228139381977"/>
    <s v="LMGV"/>
    <s v="Melhoramento Vegetal"/>
    <s v="Melhoramento de Plantas"/>
  </r>
  <r>
    <s v="Covenant Ije Egbaji"/>
    <n v="202413220010"/>
    <m/>
    <s v="CCTA"/>
    <s v="GMP"/>
    <x v="0"/>
    <n v="2024"/>
    <s v="1º"/>
    <d v="2024-03-01T00:00:00"/>
    <d v="2028-02-29T00:00:00"/>
    <x v="1"/>
    <s v="Rosana Rodrigues"/>
    <s v="Marcelo Vivas e Geraldo de Amaral Gravina"/>
    <d v="2025-10-13T00:00:00"/>
    <x v="0"/>
    <n v="19.42800788954635"/>
    <s v="LMGV"/>
    <s v="Melhoramento Vegetal"/>
    <s v="Recursos Genéticos Vegetais"/>
  </r>
  <r>
    <s v="Daniel Dastan Rezabala Pacheco"/>
    <n v="202313220004"/>
    <m/>
    <s v="CCTA"/>
    <s v="GMP"/>
    <x v="0"/>
    <n v="2023"/>
    <s v="1º"/>
    <d v="2023-03-01T00:00:00"/>
    <d v="2027-02-28T00:00:00"/>
    <x v="1"/>
    <s v="Vanildo Silveira"/>
    <s v="Antonio Teixeira do Amaral Junior; Gonçalo Apolinário de Souza Filho"/>
    <d v="2025-10-13T00:00:00"/>
    <x v="0"/>
    <n v="31.45956607495069"/>
    <s v="LBT"/>
    <s v="Melhoramento Vegetal"/>
    <s v="Análise Genômica"/>
  </r>
  <r>
    <s v="Daniel Okyere"/>
    <n v="202523220014"/>
    <m/>
    <s v="CCTA"/>
    <s v="GMP"/>
    <x v="0"/>
    <n v="2025"/>
    <s v="2º"/>
    <d v="2025-08-01T00:00:00"/>
    <d v="2029-07-31T00:00:00"/>
    <x v="1"/>
    <s v="Alexandre Pio Viana"/>
    <m/>
    <d v="2025-10-13T00:00:00"/>
    <x v="0"/>
    <n v="2.3997370151216302"/>
    <s v="LMGV"/>
    <s v="Melhoramento Vegetal"/>
    <s v="Melhoramento de Plantas"/>
  </r>
  <r>
    <s v="Eduardo Salomão Soares Filho"/>
    <n v="202513120014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Recursos Genéticos Vegetais"/>
  </r>
  <r>
    <s v="Gabriel Bousse Picanço"/>
    <n v="202513120018"/>
    <m/>
    <s v="CCTA"/>
    <s v="GMP"/>
    <x v="0"/>
    <n v="2025"/>
    <s v="1º"/>
    <d v="2025-03-01T00:00:00"/>
    <d v="2027-02-27T00:00:00"/>
    <x v="0"/>
    <s v="Rogério Figueiredo Daher"/>
    <m/>
    <d v="2025-10-13T00:00:00"/>
    <x v="0"/>
    <n v="7.4293228139381977"/>
    <s v="LMGV"/>
    <s v="Melhoramento Vegetal"/>
    <s v="Melhoramento de Plantas"/>
  </r>
  <r>
    <s v="Gabriel de Souza Guimarães"/>
    <n v="202413120006"/>
    <m/>
    <s v="CCTA"/>
    <s v="GMP"/>
    <x v="0"/>
    <n v="2024"/>
    <s v="1º"/>
    <d v="2024-03-01T00:00:00"/>
    <d v="2026-02-27T00:00:00"/>
    <x v="0"/>
    <s v="Silvaldo Felipe da Silveira"/>
    <s v="Marcelo Vivas e Antonio Teixeira do Amaral Junior"/>
    <d v="2025-10-13T00:00:00"/>
    <x v="0"/>
    <n v="19.42800788954635"/>
    <s v="LEF"/>
    <s v="Melhoramento Vegetal"/>
    <s v="Melhoramento de Plantas"/>
  </r>
  <r>
    <s v="Gabriel Permanhane da Silva"/>
    <n v="202523220012"/>
    <m/>
    <s v="CCTA"/>
    <s v="GMP"/>
    <x v="0"/>
    <n v="2025"/>
    <s v="2º"/>
    <d v="2025-08-01T00:00:00"/>
    <d v="2029-07-31T00:00:00"/>
    <x v="1"/>
    <s v="Helaine Christine Cancela Ramos"/>
    <m/>
    <d v="2025-10-13T00:00:00"/>
    <x v="0"/>
    <n v="2.3997370151216302"/>
    <s v="LMGV"/>
    <s v="Melhoramento Vegetal"/>
    <s v="Análise Genômica"/>
  </r>
  <r>
    <s v="Gabriela Tavares Pires"/>
    <n v="202213220016"/>
    <n v="2024011157"/>
    <s v="CCTA"/>
    <s v="GMP"/>
    <x v="1"/>
    <n v="2022"/>
    <s v="1º"/>
    <d v="2022-03-01T00:00:00"/>
    <d v="2026-02-28T00:00:00"/>
    <x v="1"/>
    <s v="Geraldo de Amaral Gravina"/>
    <s v="Marcelo Vivas; Rosana Rodrigues."/>
    <d v="2025-10-13T00:00:00"/>
    <x v="0"/>
    <n v="43.458251150558837"/>
    <s v="LEAG"/>
    <s v="Melhoramento Vegetal"/>
    <s v="Melhoramento de Plantas"/>
  </r>
  <r>
    <s v="Geferson Rocha Santos"/>
    <n v="202223220005"/>
    <m/>
    <s v="CCTA"/>
    <s v="GMP"/>
    <x v="2"/>
    <n v="2022"/>
    <s v="2º"/>
    <d v="2022-08-01T00:00:00"/>
    <d v="2026-07-27T00:00:00"/>
    <x v="1"/>
    <s v="Marcelo Vivas"/>
    <s v="Alexandre Pio Viana, Gabriel Moreno Bernardo Gonçalves"/>
    <d v="2025-10-13T00:00:00"/>
    <x v="0"/>
    <n v="38.428665351742275"/>
    <s v="LEAG"/>
    <s v="Melhoramento Vegetal"/>
    <s v="Melhoramento de Plantas"/>
  </r>
  <r>
    <s v="Genival Ferreira dos Santos Junior"/>
    <n v="202413120034"/>
    <m/>
    <s v="CCTA"/>
    <s v="GMP"/>
    <x v="0"/>
    <n v="2024"/>
    <s v="1º"/>
    <d v="2024-03-01T00:00:00"/>
    <d v="2026-02-27T00:00:00"/>
    <x v="0"/>
    <s v="Rogério Figueiredo Daher"/>
    <s v="Geraldo de Amaral Gravina; Alexandre Pio Viana"/>
    <d v="2025-10-13T00:00:00"/>
    <x v="0"/>
    <n v="19.42800788954635"/>
    <s v="LEAG"/>
    <s v="Melhoramento Vegetal"/>
    <s v="Melhoramento de Plantas"/>
  </r>
  <r>
    <s v="Gizeli Santiago Lima"/>
    <n v="202513120019"/>
    <m/>
    <s v="CCTA"/>
    <s v="GMP"/>
    <x v="0"/>
    <n v="2025"/>
    <s v="1º"/>
    <d v="2025-03-01T00:00:00"/>
    <d v="2027-02-27T00:00:00"/>
    <x v="0"/>
    <s v="Marcelo Vivas"/>
    <m/>
    <d v="2025-10-13T00:00:00"/>
    <x v="0"/>
    <n v="7.4293228139381977"/>
    <s v="LMGV"/>
    <s v="Melhoramento Vegetal"/>
    <s v="Melhoramento de Plantas"/>
  </r>
  <r>
    <s v="Guilherme Alves dos Santos"/>
    <n v="202423120019"/>
    <n v="2025007412"/>
    <s v="CCTA"/>
    <s v="GMP"/>
    <x v="1"/>
    <n v="2024"/>
    <s v="2º"/>
    <d v="2024-08-01T00:00:00"/>
    <d v="2026-07-30T00:00:00"/>
    <x v="0"/>
    <s v="Roberto Ramos Sobrinho"/>
    <s v="Alexandre Pio Viana; Marcelo Vivas"/>
    <d v="2025-10-13T00:00:00"/>
    <x v="0"/>
    <n v="14.398422090729783"/>
    <s v="LEF"/>
    <s v="Melhoramento Vegetal"/>
    <s v="Melhoramento de Plantas"/>
  </r>
  <r>
    <s v="Hércules dos Santos Pereira"/>
    <n v="202313220007"/>
    <n v="2022059110"/>
    <s v="CCTA"/>
    <s v="GMP"/>
    <x v="1"/>
    <n v="2023"/>
    <s v="1º"/>
    <d v="2023-03-01T00:00:00"/>
    <d v="2027-02-28T00:00:00"/>
    <x v="1"/>
    <s v="Marcelo Vivas"/>
    <s v="Alexandre Pio Viana e Antonio Teixeira do Amaral Jr"/>
    <d v="2025-10-13T00:00:00"/>
    <x v="0"/>
    <n v="31.45956607495069"/>
    <s v="LEAG"/>
    <s v="Melhoramento Vegetal"/>
    <s v="Melhoramento de Plantas"/>
  </r>
  <r>
    <s v="Ifeoluwa Simeon Odesina"/>
    <n v="202423220012"/>
    <m/>
    <s v="CCTA"/>
    <s v="GMP"/>
    <x v="0"/>
    <n v="2024"/>
    <s v="2º"/>
    <d v="2024-08-01T00:00:00"/>
    <d v="2028-07-31T00:00:00"/>
    <x v="1"/>
    <s v="Rosana Rodrigues"/>
    <s v="Geraldo de Amaral Gravina; Marcelo Vivas"/>
    <d v="2025-10-13T00:00:00"/>
    <x v="0"/>
    <n v="14.398422090729783"/>
    <s v="LMGV"/>
    <s v="Melhoramento Vegetal"/>
    <s v="Melhoramento de Plantas"/>
  </r>
  <r>
    <s v="Joel Barbosa Cancio Pereira Soares"/>
    <n v="202513120015"/>
    <m/>
    <s v="CCTA"/>
    <s v="GMP"/>
    <x v="0"/>
    <n v="2025"/>
    <s v="1º"/>
    <d v="2025-03-01T00:00:00"/>
    <d v="2027-02-27T00:00:00"/>
    <x v="0"/>
    <s v="Rosana Rodrigues"/>
    <m/>
    <d v="2025-10-13T00:00:00"/>
    <x v="0"/>
    <n v="7.4293228139381977"/>
    <s v="LMGV"/>
    <s v="Melhoramento Vegetal"/>
    <s v="Melhoramento de Plantas"/>
  </r>
  <r>
    <s v="Jose Gabriel de Souza Silva"/>
    <n v="202413120008"/>
    <m/>
    <s v="CCTA"/>
    <s v="GMP"/>
    <x v="0"/>
    <n v="2024"/>
    <s v="1º"/>
    <d v="2024-03-01T00:00:00"/>
    <d v="2026-02-27T00:00:00"/>
    <x v="0"/>
    <s v="Alexandre Pio Viana"/>
    <s v="Helaine Christine Cancela Ramos; Déborah Guerra Barroso"/>
    <d v="2025-10-13T00:00:00"/>
    <x v="0"/>
    <n v="19.42800788954635"/>
    <s v="LMGV"/>
    <s v="Melhoramento Vegetal"/>
    <s v="Melhoramento de Plantas"/>
  </r>
  <r>
    <s v="Juliana Pacheco Ventura"/>
    <n v="202213220023"/>
    <m/>
    <s v="CCTA"/>
    <s v="GMP"/>
    <x v="0"/>
    <n v="2022"/>
    <s v="1º"/>
    <d v="2022-03-01T00:00:00"/>
    <d v="2026-02-28T00:00:00"/>
    <x v="1"/>
    <s v="Geraldo de Amaral Gravina"/>
    <s v="Silvaldo Felipe da Silveira; Dr. Derivaldo Pureza da Cruz e Drª Janieli Maganha Silva Vivas"/>
    <d v="2025-10-13T00:00:00"/>
    <x v="0"/>
    <n v="43.458251150558837"/>
    <s v="LEAG"/>
    <s v="Melhoramento Vegetal"/>
    <s v="Melhoramento de Plantas"/>
  </r>
  <r>
    <s v="Letícia Peixoto Gomes"/>
    <n v="202423120001"/>
    <m/>
    <s v="CCTA"/>
    <s v="GMP"/>
    <x v="2"/>
    <n v="2024"/>
    <s v="2º"/>
    <d v="2024-08-01T00:00:00"/>
    <d v="2026-07-30T00:00:00"/>
    <x v="0"/>
    <s v="Antonio Teixeira do Amaral Junior"/>
    <s v="Marcelo Vivas; Aline Chaves Intorne"/>
    <d v="2025-10-13T00:00:00"/>
    <x v="0"/>
    <n v="14.398422090729783"/>
    <s v="LMGV"/>
    <s v="Melhoramento Vegetal"/>
    <s v="Melhoramento de Plantas"/>
  </r>
  <r>
    <s v="Lucas Ferreira de Souza"/>
    <n v="202423120002"/>
    <m/>
    <s v="CCTA"/>
    <s v="GMP"/>
    <x v="3"/>
    <n v="2024"/>
    <s v="2º"/>
    <d v="2024-08-01T00:00:00"/>
    <d v="2026-07-30T00:00:00"/>
    <x v="0"/>
    <s v="Alexandre Pio Viana"/>
    <s v="Messias Gonzaga Pereira; Helaine Christine Cancela Ramos"/>
    <d v="2025-10-13T00:00:00"/>
    <x v="0"/>
    <n v="14.398422090729783"/>
    <s v="LMGV"/>
    <s v="Melhoramento Vegetal"/>
    <s v="Melhoramento de Plantas"/>
  </r>
  <r>
    <s v="Luz Ariadna Friederich"/>
    <n v="202523120039"/>
    <m/>
    <s v="CCTA"/>
    <s v="GMP"/>
    <x v="0"/>
    <n v="2025"/>
    <s v="2º"/>
    <d v="2025-08-01T00:00:00"/>
    <d v="2027-07-30T00:00:00"/>
    <x v="0"/>
    <s v="Vitor Batista Pinto"/>
    <m/>
    <d v="2025-10-13T00:00:00"/>
    <x v="0"/>
    <n v="2.3997370151216302"/>
    <s v="LBT"/>
    <s v="Melhoramento Vegetal"/>
    <s v="Análise Genômica"/>
  </r>
  <r>
    <s v="Marcelo Serafim de Andrade Junior"/>
    <n v="202523220015"/>
    <n v="2022044597"/>
    <s v="CCTA"/>
    <s v="GMP"/>
    <x v="0"/>
    <n v="2025"/>
    <s v="2º"/>
    <d v="2025-08-01T00:00:00"/>
    <d v="2029-07-31T00:00:00"/>
    <x v="1"/>
    <s v="Marcelo Vivas"/>
    <m/>
    <d v="2025-10-13T00:00:00"/>
    <x v="0"/>
    <n v="2.3997370151216302"/>
    <s v="LEAG"/>
    <s v="Melhoramento Vegetal"/>
    <s v="Melhoramento de Plantas"/>
  </r>
  <r>
    <s v="Márcia de Almeida Nascimento"/>
    <n v="202523220013"/>
    <m/>
    <s v="CCTA"/>
    <s v="GMP"/>
    <x v="0"/>
    <n v="2025"/>
    <s v="2º"/>
    <d v="2025-08-01T00:00:00"/>
    <d v="2029-07-31T00:00:00"/>
    <x v="1"/>
    <s v="Alexandre Pio Viana"/>
    <m/>
    <d v="2025-10-13T00:00:00"/>
    <x v="0"/>
    <n v="2.3997370151216302"/>
    <s v="LMGV"/>
    <s v="Melhoramento Vegetal"/>
    <s v="Melhoramento de Plantas"/>
  </r>
  <r>
    <s v="Maria Julia Candida do Nascimento Duarte"/>
    <n v="202523120038"/>
    <m/>
    <s v="CCTA"/>
    <s v="GMP"/>
    <x v="0"/>
    <n v="2025"/>
    <s v="2º"/>
    <d v="2025-08-01T00:00:00"/>
    <d v="2027-07-30T00:00:00"/>
    <x v="0"/>
    <s v="Roberto Ramos Sobrinho"/>
    <m/>
    <d v="2025-10-13T00:00:00"/>
    <x v="0"/>
    <n v="2.3997370151216302"/>
    <s v="LEF"/>
    <s v="Melhoramento Vegetal"/>
    <s v="Melhoramento de Plantas"/>
  </r>
  <r>
    <s v="Oluwatayomi Samuel Olatunji"/>
    <n v="202513220001"/>
    <m/>
    <s v="CCTA"/>
    <s v="GMP"/>
    <x v="0"/>
    <n v="2025"/>
    <s v="1º"/>
    <d v="2025-03-01T00:00:00"/>
    <d v="2029-02-28T00:00:00"/>
    <x v="1"/>
    <s v="Alexandre Pio Viana"/>
    <m/>
    <d v="2025-10-13T00:00:00"/>
    <x v="0"/>
    <n v="7.4293228139381977"/>
    <s v="LMGV"/>
    <s v="Melhoramento Vegetal"/>
    <s v="Melhoramento de Plantas"/>
  </r>
  <r>
    <s v="Rachel Klitzke da Silva Barcelos"/>
    <n v="202423120013"/>
    <m/>
    <s v="CCTA"/>
    <s v="GMP"/>
    <x v="3"/>
    <n v="2024"/>
    <s v="2º"/>
    <d v="2024-08-01T00:00:00"/>
    <d v="2026-07-30T00:00:00"/>
    <x v="0"/>
    <s v="Helaine Christine Cancela Ramos"/>
    <s v="Prof. Messias Gonzaga Pereira; Roberto Ramos Sobrinho"/>
    <d v="2025-10-13T00:00:00"/>
    <x v="0"/>
    <n v="14.398422090729783"/>
    <s v="LMGV"/>
    <s v="Melhoramento Vegetal"/>
    <s v="Análise Genômica"/>
  </r>
  <r>
    <s v="Rodrigo Barbosa Vieira"/>
    <n v="202423220007"/>
    <m/>
    <s v="CCTA"/>
    <s v="GMP"/>
    <x v="0"/>
    <n v="2024"/>
    <s v="2º"/>
    <d v="2024-08-01T00:00:00"/>
    <d v="2028-07-31T00:00:00"/>
    <x v="1"/>
    <s v="Geraldo de Amaral Gravina"/>
    <s v="Rogério Figueiredo Daher; Marcelo Vivas"/>
    <d v="2025-10-13T00:00:00"/>
    <x v="0"/>
    <n v="14.398422090729783"/>
    <s v="LEAG"/>
    <s v="Melhoramento Vegetal"/>
    <s v="Melhoramento de Plantas"/>
  </r>
  <r>
    <s v="Ronaldiane Pereira da Silva"/>
    <n v="202513220012"/>
    <m/>
    <s v="CCTA"/>
    <s v="GMP"/>
    <x v="0"/>
    <n v="2025"/>
    <s v="1º"/>
    <d v="2025-03-01T00:00:00"/>
    <d v="2029-02-28T00:00:00"/>
    <x v="1"/>
    <s v="Helaine Christine Cancela Ramos"/>
    <m/>
    <d v="2025-10-13T00:00:00"/>
    <x v="0"/>
    <n v="7.4293228139381977"/>
    <s v="LMGV"/>
    <s v="Melhoramento Vegetal"/>
    <s v="Análise Genômica"/>
  </r>
  <r>
    <s v="Sylvia Makvereng Satdom"/>
    <n v="202423220013"/>
    <m/>
    <s v="CCTA"/>
    <s v="GMP"/>
    <x v="0"/>
    <n v="2024"/>
    <s v="2º"/>
    <d v="2024-08-01T00:00:00"/>
    <d v="2028-07-31T00:00:00"/>
    <x v="1"/>
    <s v="Helaine Christine Cancela Ramos"/>
    <s v="Alexandre Pio Viana; Messias Gonzaga Pereira"/>
    <d v="2025-10-13T00:00:00"/>
    <x v="0"/>
    <n v="14.398422090729783"/>
    <s v="LMGV"/>
    <s v="Melhoramento Vegetal"/>
    <s v="Melhoramento de Plantas"/>
  </r>
  <r>
    <s v="Thatiane Maria da Conceição Silva"/>
    <n v="202513120020"/>
    <m/>
    <s v="CCTA"/>
    <s v="GMP"/>
    <x v="0"/>
    <n v="2025"/>
    <s v="1º"/>
    <d v="2025-03-01T00:00:00"/>
    <d v="2027-02-27T00:00:00"/>
    <x v="0"/>
    <s v="Helaine Christine Cancela Ramos"/>
    <m/>
    <d v="2025-10-13T00:00:00"/>
    <x v="0"/>
    <n v="7.4293228139381977"/>
    <s v="LMGV"/>
    <s v="Melhoramento Vegetal"/>
    <s v="Melhoramento de Plant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bolsas R$" cacheId="23" applyNumberFormats="0" applyBorderFormats="0" applyFontFormats="0" applyPatternFormats="0" applyAlignmentFormats="0" applyWidthHeightFormats="0" dataCaption="" updatedVersion="5" compact="0" compactData="0">
  <location ref="A3:D7" firstHeaderRow="1" firstDataRow="2" firstDataCol="1" rowPageCount="1" colPageCount="1"/>
  <pivotFields count="19">
    <pivotField name="NOME DO ALUNO" compact="0" outline="0" multipleItemSelectionAllowed="1" showAll="0"/>
    <pivotField name="MATRICULA     UENF" compact="0" outline="0" multipleItemSelectionAllowed="1" showAll="0"/>
    <pivotField name="Matricula SisFAPERJ      (Discente)" compact="0" outline="0" multipleItemSelectionAllowed="1" showAll="0"/>
    <pivotField name="Centro" compact="0" outline="0" multipleItemSelectionAllowed="1" showAll="0"/>
    <pivotField name="PROGRAMA" compact="0" outline="0" multipleItemSelectionAllowed="1" showAll="0"/>
    <pivotField name="BOLSA" axis="axisRow" compact="0" outline="0" multipleItemSelectionAllowed="1" showAll="0" sortType="ascending">
      <items count="26">
        <item m="1" x="15"/>
        <item m="1" x="21"/>
        <item m="1" x="22"/>
        <item m="1" x="24"/>
        <item x="0"/>
        <item m="1" x="11"/>
        <item x="3"/>
        <item h="1" m="1" x="10"/>
        <item m="1" x="20"/>
        <item m="1" x="9"/>
        <item m="1" x="17"/>
        <item m="1" x="12"/>
        <item m="1" x="4"/>
        <item h="1" m="1" x="13"/>
        <item m="1" x="16"/>
        <item m="1" x="14"/>
        <item m="1" x="19"/>
        <item h="1" x="1"/>
        <item h="1" m="1" x="23"/>
        <item h="1" m="1" x="18"/>
        <item h="1" x="2"/>
        <item m="1" x="8"/>
        <item m="1" x="6"/>
        <item m="1" x="7"/>
        <item h="1" m="1" x="5"/>
        <item t="default"/>
      </items>
    </pivotField>
    <pivotField name="Ano Inicial no Curso" compact="0" outline="0" multipleItemSelectionAllowed="1" showAll="0"/>
    <pivotField name="Semestre" compact="0" outline="0" multipleItemSelectionAllowed="1" showAll="0"/>
    <pivotField name="Data de Matric." compact="0" numFmtId="164" outline="0" multipleItemSelectionAllowed="1" showAll="0"/>
    <pivotField name="Prev. Térm Curso" compact="0" numFmtId="164" outline="0" multipleItemSelectionAllowed="1" showAll="0"/>
    <pivotField name="NIVEL" axis="axisCol" compact="0" outline="0" multipleItemSelectionAllowed="1" showAll="0" sortType="ascending">
      <items count="4">
        <item x="1"/>
        <item x="0"/>
        <item m="1" x="2"/>
        <item t="default"/>
      </items>
    </pivotField>
    <pivotField name="ORIENTADOR" compact="0" outline="0" multipleItemSelectionAllowed="1" showAll="0"/>
    <pivotField name="Comissão Orientação       (excluido Orientador)" compact="0" outline="0" multipleItemSelectionAllowed="1" showAll="0"/>
    <pivotField name="DT hoje" compact="0" numFmtId="14" outline="0" multipleItemSelectionAllowed="1" showAll="0"/>
    <pivotField name="situação  Aluno" axis="axisPage" compact="0" outline="0" multipleItemSelectionAllowed="1" showAll="0">
      <items count="8">
        <item h="1" m="1" x="3"/>
        <item x="0"/>
        <item h="1" m="1" x="5"/>
        <item h="1" m="1" x="2"/>
        <item h="1" m="1" x="4"/>
        <item h="1" m="1" x="6"/>
        <item h="1" m="1" x="1"/>
        <item t="default"/>
      </items>
    </pivotField>
    <pivotField name="Tempo de Curso    (mêses)" compact="0" numFmtId="1" outline="0" multipleItemSelectionAllowed="1" showAll="0"/>
    <pivotField name="Laboratorio" compact="0" outline="0" multipleItemSelectionAllowed="1" showAll="0"/>
    <pivotField name="Área de Concentração" compact="0" outline="0" multipleItemSelectionAllowed="1" showAll="0"/>
    <pivotField name="Linha de Pesquisa" compact="0" outline="0" multipleItemSelectionAllowed="1" showAll="0"/>
  </pivotFields>
  <rowFields count="1">
    <field x="5"/>
  </rowFields>
  <rowItems count="3">
    <i>
      <x v="4"/>
    </i>
    <i>
      <x v="6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1">
    <pageField fld="14" hier="0"/>
  </page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N° bolsas " cacheId="28" applyNumberFormats="0" applyBorderFormats="0" applyFontFormats="0" applyPatternFormats="0" applyAlignmentFormats="0" applyWidthHeightFormats="0" dataCaption="" updatedVersion="5" compact="0" compactData="0">
  <location ref="A3:D9" firstHeaderRow="1" firstDataRow="2" firstDataCol="1" rowPageCount="1" colPageCount="1"/>
  <pivotFields count="19">
    <pivotField name="NOME DO ALUNO" compact="0" outline="0" multipleItemSelectionAllowed="1" showAll="0"/>
    <pivotField name="MATRICULA     UENF" compact="0" outline="0" multipleItemSelectionAllowed="1" showAll="0"/>
    <pivotField name="Matricula SisFAPERJ      (Discente)" compact="0" outline="0" multipleItemSelectionAllowed="1" showAll="0"/>
    <pivotField name="Centro" compact="0" outline="0" multipleItemSelectionAllowed="1" showAll="0"/>
    <pivotField name="PROGRAMA" compact="0" outline="0" multipleItemSelectionAllowed="1" showAll="0"/>
    <pivotField name="BOLSA" axis="axisRow" dataField="1" compact="0" outline="0" multipleItemSelectionAllowed="1" showAll="0" sortType="ascending">
      <items count="26">
        <item m="1" x="15"/>
        <item m="1" x="21"/>
        <item m="1" x="22"/>
        <item m="1" x="24"/>
        <item x="0"/>
        <item m="1" x="11"/>
        <item x="3"/>
        <item m="1" x="10"/>
        <item m="1" x="20"/>
        <item m="1" x="9"/>
        <item m="1" x="17"/>
        <item m="1" x="12"/>
        <item m="1" x="4"/>
        <item m="1" x="13"/>
        <item m="1" x="16"/>
        <item m="1" x="14"/>
        <item m="1" x="19"/>
        <item x="1"/>
        <item m="1" x="23"/>
        <item m="1" x="18"/>
        <item x="2"/>
        <item m="1" x="8"/>
        <item m="1" x="6"/>
        <item m="1" x="7"/>
        <item m="1" x="5"/>
        <item t="default"/>
      </items>
    </pivotField>
    <pivotField name="Ano Inicial no Curso" compact="0" outline="0" multipleItemSelectionAllowed="1" showAll="0"/>
    <pivotField name="Semestre" compact="0" outline="0" multipleItemSelectionAllowed="1" showAll="0"/>
    <pivotField name="Data de Matric." compact="0" numFmtId="164" outline="0" multipleItemSelectionAllowed="1" showAll="0"/>
    <pivotField name="Prev. Térm Curso" compact="0" numFmtId="164" outline="0" multipleItemSelectionAllowed="1" showAll="0"/>
    <pivotField name="NIVEL" axis="axisCol" compact="0" outline="0" multipleItemSelectionAllowed="1" showAll="0" sortType="ascending">
      <items count="4">
        <item x="1"/>
        <item x="0"/>
        <item m="1" x="2"/>
        <item t="default"/>
      </items>
    </pivotField>
    <pivotField name="ORIENTADOR" compact="0" outline="0" multipleItemSelectionAllowed="1" showAll="0"/>
    <pivotField name="Comissão Orientação       (excluido Orientador)" compact="0" outline="0" multipleItemSelectionAllowed="1" showAll="0"/>
    <pivotField name="DT hoje" compact="0" numFmtId="14" outline="0" multipleItemSelectionAllowed="1" showAll="0"/>
    <pivotField name="situação  Aluno" axis="axisPage" compact="0" outline="0" multipleItemSelectionAllowed="1" showAll="0">
      <items count="8">
        <item h="1" m="1" x="3"/>
        <item x="0"/>
        <item h="1" m="1" x="5"/>
        <item h="1" m="1" x="2"/>
        <item h="1" m="1" x="4"/>
        <item h="1" m="1" x="6"/>
        <item h="1" m="1" x="1"/>
        <item t="default"/>
      </items>
    </pivotField>
    <pivotField name="Tempo de Curso    (mêses)" compact="0" numFmtId="1" outline="0" multipleItemSelectionAllowed="1" showAll="0"/>
    <pivotField name="Laboratorio" compact="0" outline="0" multipleItemSelectionAllowed="1" showAll="0"/>
    <pivotField name="Área de Concentração" compact="0" outline="0" multipleItemSelectionAllowed="1" showAll="0"/>
    <pivotField name="Linha de Pesquisa" compact="0" outline="0" multipleItemSelectionAllowed="1" showAll="0"/>
  </pivotFields>
  <rowFields count="1">
    <field x="5"/>
  </rowFields>
  <rowItems count="5">
    <i>
      <x v="4"/>
    </i>
    <i>
      <x v="6"/>
    </i>
    <i>
      <x v="17"/>
    </i>
    <i>
      <x v="20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1">
    <pageField fld="14" hier="0"/>
  </pageFields>
  <dataFields count="1">
    <dataField name="Contar de BOLSA" fld="5" subtotal="count" baseField="0"/>
  </dataFields>
  <formats count="3">
    <format dxfId="13">
      <pivotArea outline="0" fieldPosition="0"/>
    </format>
    <format dxfId="12">
      <pivotArea dataOnly="0" labelOnly="1" outline="0" fieldPosition="0">
        <references count="1">
          <reference field="10" count="0"/>
        </references>
      </pivotArea>
    </format>
    <format dxfId="11">
      <pivotArea dataOnly="0" labelOnly="1" grandCol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241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11" sqref="M11"/>
    </sheetView>
  </sheetViews>
  <sheetFormatPr defaultColWidth="12.5703125" defaultRowHeight="15" customHeight="1" x14ac:dyDescent="0.2"/>
  <cols>
    <col min="1" max="1" width="29.140625" customWidth="1"/>
    <col min="2" max="2" width="14.85546875" customWidth="1"/>
    <col min="3" max="3" width="14" hidden="1" customWidth="1"/>
    <col min="4" max="4" width="7.7109375" customWidth="1"/>
    <col min="5" max="5" width="5.7109375" customWidth="1"/>
    <col min="6" max="6" width="11.85546875" customWidth="1"/>
    <col min="7" max="7" width="6.42578125" customWidth="1"/>
    <col min="8" max="8" width="4.5703125" customWidth="1"/>
    <col min="9" max="9" width="8" style="43" customWidth="1"/>
    <col min="10" max="10" width="10.28515625" customWidth="1"/>
    <col min="11" max="11" width="5.28515625" customWidth="1"/>
    <col min="12" max="12" width="23.85546875" customWidth="1"/>
    <col min="13" max="13" width="28.28515625" customWidth="1"/>
    <col min="14" max="14" width="12.5703125" hidden="1" customWidth="1"/>
    <col min="15" max="15" width="10.7109375" customWidth="1"/>
    <col min="16" max="16" width="6.140625" style="42" customWidth="1"/>
    <col min="17" max="17" width="8" customWidth="1"/>
    <col min="18" max="18" width="14.85546875" customWidth="1"/>
    <col min="19" max="19" width="26.28515625" customWidth="1"/>
  </cols>
  <sheetData>
    <row r="1" spans="1:19" ht="9.75" customHeight="1" x14ac:dyDescent="0.2">
      <c r="A1" s="1"/>
      <c r="B1" s="2"/>
      <c r="C1" s="1"/>
      <c r="D1" s="1"/>
      <c r="E1" s="2"/>
      <c r="F1" s="2"/>
      <c r="G1" s="2"/>
      <c r="H1" s="2"/>
      <c r="I1" s="44"/>
      <c r="J1" s="2"/>
      <c r="K1" s="2"/>
      <c r="O1" s="2"/>
      <c r="P1" s="40"/>
      <c r="Q1" s="4"/>
      <c r="S1" s="3"/>
    </row>
    <row r="2" spans="1:19" ht="16.5" customHeight="1" x14ac:dyDescent="0.2">
      <c r="A2" s="1"/>
      <c r="B2" s="6" t="s">
        <v>0</v>
      </c>
      <c r="C2" s="7"/>
      <c r="D2" s="7"/>
      <c r="E2" s="2"/>
      <c r="F2" s="2"/>
      <c r="G2" s="2"/>
      <c r="H2" s="2"/>
      <c r="I2" s="44"/>
      <c r="J2" s="2"/>
      <c r="K2" s="2"/>
      <c r="L2" s="5"/>
      <c r="O2" s="2"/>
      <c r="P2" s="40"/>
      <c r="Q2" s="4"/>
      <c r="S2" s="3"/>
    </row>
    <row r="3" spans="1:19" ht="4.5" customHeight="1" x14ac:dyDescent="0.2">
      <c r="A3" s="1"/>
      <c r="B3" s="8"/>
      <c r="C3" s="9"/>
      <c r="D3" s="9"/>
      <c r="E3" s="2"/>
      <c r="F3" s="2"/>
      <c r="G3" s="2"/>
      <c r="H3" s="2"/>
      <c r="I3" s="44"/>
      <c r="J3" s="2"/>
      <c r="K3" s="2"/>
      <c r="O3" s="2"/>
      <c r="P3" s="40"/>
      <c r="Q3" s="4"/>
      <c r="S3" s="3"/>
    </row>
    <row r="4" spans="1:19" ht="17.25" customHeight="1" x14ac:dyDescent="0.2">
      <c r="A4" s="1"/>
      <c r="B4" s="6" t="s">
        <v>1</v>
      </c>
      <c r="C4" s="7"/>
      <c r="D4" s="7"/>
      <c r="E4" s="2"/>
      <c r="F4" s="2"/>
      <c r="G4" s="2"/>
      <c r="H4" s="2"/>
      <c r="I4" s="44"/>
      <c r="J4" s="2"/>
      <c r="K4" s="2"/>
      <c r="O4" s="2"/>
      <c r="P4" s="40"/>
      <c r="Q4" s="4"/>
      <c r="S4" s="3"/>
    </row>
    <row r="5" spans="1:19" ht="14.25" customHeight="1" x14ac:dyDescent="0.2">
      <c r="A5" s="1"/>
      <c r="B5" s="2"/>
      <c r="C5" s="1"/>
      <c r="D5" s="1"/>
      <c r="E5" s="2"/>
      <c r="F5" s="2"/>
      <c r="G5" s="2"/>
      <c r="H5" s="2"/>
      <c r="I5" s="44"/>
      <c r="J5" s="2"/>
      <c r="K5" s="2"/>
      <c r="O5" s="2"/>
      <c r="P5" s="40"/>
      <c r="Q5" s="4"/>
      <c r="S5" s="3"/>
    </row>
    <row r="6" spans="1:19" ht="105.75" customHeight="1" x14ac:dyDescent="0.2">
      <c r="A6" s="48" t="s">
        <v>2</v>
      </c>
      <c r="B6" s="11" t="s">
        <v>3</v>
      </c>
      <c r="C6" s="11" t="s">
        <v>4</v>
      </c>
      <c r="D6" s="10" t="s">
        <v>5</v>
      </c>
      <c r="E6" s="12" t="s">
        <v>6</v>
      </c>
      <c r="F6" s="13" t="s">
        <v>7</v>
      </c>
      <c r="G6" s="11" t="s">
        <v>8</v>
      </c>
      <c r="H6" s="14" t="s">
        <v>9</v>
      </c>
      <c r="I6" s="47" t="s">
        <v>10</v>
      </c>
      <c r="J6" s="11" t="s">
        <v>11</v>
      </c>
      <c r="K6" s="14" t="s">
        <v>12</v>
      </c>
      <c r="L6" s="11" t="s">
        <v>13</v>
      </c>
      <c r="M6" s="15" t="s">
        <v>14</v>
      </c>
      <c r="N6" s="11" t="s">
        <v>15</v>
      </c>
      <c r="O6" s="11" t="s">
        <v>16</v>
      </c>
      <c r="P6" s="41" t="s">
        <v>17</v>
      </c>
      <c r="Q6" s="14" t="s">
        <v>18</v>
      </c>
      <c r="R6" s="11" t="s">
        <v>19</v>
      </c>
      <c r="S6" s="15" t="s">
        <v>20</v>
      </c>
    </row>
    <row r="7" spans="1:19" ht="62.25" customHeight="1" x14ac:dyDescent="0.2">
      <c r="A7" s="51" t="s">
        <v>117</v>
      </c>
      <c r="B7" s="57">
        <v>202513120016</v>
      </c>
      <c r="C7" s="53"/>
      <c r="D7" s="49" t="s">
        <v>21</v>
      </c>
      <c r="E7" s="53" t="s">
        <v>22</v>
      </c>
      <c r="F7" s="53" t="s">
        <v>120</v>
      </c>
      <c r="G7" s="53">
        <v>2025</v>
      </c>
      <c r="H7" s="53" t="s">
        <v>23</v>
      </c>
      <c r="I7" s="55">
        <v>45717</v>
      </c>
      <c r="J7" s="55">
        <f t="shared" ref="J7" si="0">IF(K7="DS",I7+1460,I7+728)</f>
        <v>46445</v>
      </c>
      <c r="K7" s="49" t="s">
        <v>24</v>
      </c>
      <c r="L7" s="51" t="s">
        <v>35</v>
      </c>
      <c r="M7" s="51" t="s">
        <v>131</v>
      </c>
      <c r="N7" s="37">
        <f t="shared" ref="N7:N17" ca="1" si="1">TODAY()</f>
        <v>45943</v>
      </c>
      <c r="O7" s="49" t="s">
        <v>34</v>
      </c>
      <c r="P7" s="81">
        <f ca="1">IF(O7="Titulado",(#REF!-I7)/30.42,IF(O7="Ativo",(N7-I7)/30.42,"  "))</f>
        <v>7.4293228139381977</v>
      </c>
      <c r="Q7" s="49" t="s">
        <v>26</v>
      </c>
      <c r="R7" s="51" t="s">
        <v>27</v>
      </c>
      <c r="S7" s="56" t="s">
        <v>28</v>
      </c>
    </row>
    <row r="8" spans="1:19" ht="55.5" customHeight="1" x14ac:dyDescent="0.2">
      <c r="A8" s="51" t="s">
        <v>114</v>
      </c>
      <c r="B8" s="52">
        <v>202513120012</v>
      </c>
      <c r="C8" s="53"/>
      <c r="D8" s="49" t="s">
        <v>21</v>
      </c>
      <c r="E8" s="53" t="s">
        <v>22</v>
      </c>
      <c r="F8" s="53" t="s">
        <v>120</v>
      </c>
      <c r="G8" s="53">
        <v>2025</v>
      </c>
      <c r="H8" s="53" t="s">
        <v>23</v>
      </c>
      <c r="I8" s="55">
        <v>45717</v>
      </c>
      <c r="J8" s="55">
        <f>IF(K8="DS",I8+1460,I8+728)</f>
        <v>46445</v>
      </c>
      <c r="K8" s="49" t="s">
        <v>24</v>
      </c>
      <c r="L8" s="51" t="s">
        <v>41</v>
      </c>
      <c r="M8" s="84"/>
      <c r="N8" s="37">
        <f t="shared" ca="1" si="1"/>
        <v>45943</v>
      </c>
      <c r="O8" s="49" t="s">
        <v>34</v>
      </c>
      <c r="P8" s="81">
        <f ca="1">IF(O8="Titulado",(#REF!-I8)/30.42,IF(O8="Ativo",(N8-I8)/30.42,"  "))</f>
        <v>7.4293228139381977</v>
      </c>
      <c r="Q8" s="49" t="s">
        <v>26</v>
      </c>
      <c r="R8" s="51" t="s">
        <v>27</v>
      </c>
      <c r="S8" s="56" t="s">
        <v>28</v>
      </c>
    </row>
    <row r="9" spans="1:19" ht="49.5" customHeight="1" x14ac:dyDescent="0.2">
      <c r="A9" s="17" t="s">
        <v>74</v>
      </c>
      <c r="B9" s="38">
        <v>202413120003</v>
      </c>
      <c r="C9" s="19"/>
      <c r="D9" s="20" t="s">
        <v>21</v>
      </c>
      <c r="E9" s="19" t="s">
        <v>22</v>
      </c>
      <c r="F9" s="19" t="s">
        <v>75</v>
      </c>
      <c r="G9" s="19">
        <v>2024</v>
      </c>
      <c r="H9" s="19" t="s">
        <v>23</v>
      </c>
      <c r="I9" s="21">
        <v>45352</v>
      </c>
      <c r="J9" s="21">
        <f>IF(K9="DS",I9+1460,I9+728)-2</f>
        <v>46078</v>
      </c>
      <c r="K9" s="20" t="s">
        <v>24</v>
      </c>
      <c r="L9" s="17" t="s">
        <v>46</v>
      </c>
      <c r="M9" s="17" t="s">
        <v>92</v>
      </c>
      <c r="N9" s="16">
        <f t="shared" ca="1" si="1"/>
        <v>45943</v>
      </c>
      <c r="O9" s="20" t="s">
        <v>34</v>
      </c>
      <c r="P9" s="24">
        <f ca="1">IF(O9="Titulado",(#REF!-I9)/30.42,IF(O9="Ativo",(N9-I9)/30.42,"  "))</f>
        <v>19.42800788954635</v>
      </c>
      <c r="Q9" s="20" t="s">
        <v>26</v>
      </c>
      <c r="R9" s="17" t="s">
        <v>27</v>
      </c>
      <c r="S9" s="22" t="s">
        <v>28</v>
      </c>
    </row>
    <row r="10" spans="1:19" s="82" customFormat="1" ht="44.25" customHeight="1" x14ac:dyDescent="0.2">
      <c r="A10" s="51" t="s">
        <v>118</v>
      </c>
      <c r="B10" s="52">
        <v>202513120011</v>
      </c>
      <c r="C10" s="53"/>
      <c r="D10" s="49" t="s">
        <v>21</v>
      </c>
      <c r="E10" s="53" t="s">
        <v>22</v>
      </c>
      <c r="F10" s="53" t="s">
        <v>120</v>
      </c>
      <c r="G10" s="53">
        <v>2025</v>
      </c>
      <c r="H10" s="53" t="s">
        <v>23</v>
      </c>
      <c r="I10" s="55">
        <v>45717</v>
      </c>
      <c r="J10" s="55">
        <f t="shared" ref="J10:J14" si="2">IF(K10="DS",I10+1460,I10+728)</f>
        <v>46445</v>
      </c>
      <c r="K10" s="49" t="s">
        <v>24</v>
      </c>
      <c r="L10" s="51" t="s">
        <v>41</v>
      </c>
      <c r="M10" s="84"/>
      <c r="N10" s="37">
        <f t="shared" ca="1" si="1"/>
        <v>45943</v>
      </c>
      <c r="O10" s="49" t="s">
        <v>34</v>
      </c>
      <c r="P10" s="81">
        <f ca="1">IF(O10="Titulado",(#REF!-I10)/30.42,IF(O10="Ativo",(N10-I10)/30.42,"  "))</f>
        <v>7.4293228139381977</v>
      </c>
      <c r="Q10" s="49" t="s">
        <v>26</v>
      </c>
      <c r="R10" s="51" t="s">
        <v>27</v>
      </c>
      <c r="S10" s="56" t="s">
        <v>32</v>
      </c>
    </row>
    <row r="11" spans="1:19" ht="57.75" customHeight="1" x14ac:dyDescent="0.2">
      <c r="A11" s="56" t="s">
        <v>38</v>
      </c>
      <c r="B11" s="52">
        <v>202513220009</v>
      </c>
      <c r="C11" s="53"/>
      <c r="D11" s="49" t="s">
        <v>21</v>
      </c>
      <c r="E11" s="53" t="s">
        <v>22</v>
      </c>
      <c r="F11" s="53" t="s">
        <v>120</v>
      </c>
      <c r="G11" s="53">
        <v>2025</v>
      </c>
      <c r="H11" s="53" t="s">
        <v>23</v>
      </c>
      <c r="I11" s="55">
        <v>45717</v>
      </c>
      <c r="J11" s="55">
        <f t="shared" si="2"/>
        <v>47177</v>
      </c>
      <c r="K11" s="49" t="s">
        <v>29</v>
      </c>
      <c r="L11" s="51" t="s">
        <v>35</v>
      </c>
      <c r="M11" s="51" t="s">
        <v>131</v>
      </c>
      <c r="N11" s="37">
        <f t="shared" ca="1" si="1"/>
        <v>45943</v>
      </c>
      <c r="O11" s="49" t="s">
        <v>34</v>
      </c>
      <c r="P11" s="81">
        <f ca="1">IF(O11="Titulado",(#REF!-I11)/30.42,IF(O11="Ativo",(N11-I11)/30.42,"  "))</f>
        <v>7.4293228139381977</v>
      </c>
      <c r="Q11" s="49" t="s">
        <v>36</v>
      </c>
      <c r="R11" s="51" t="s">
        <v>27</v>
      </c>
      <c r="S11" s="56" t="s">
        <v>28</v>
      </c>
    </row>
    <row r="12" spans="1:19" ht="46.5" customHeight="1" x14ac:dyDescent="0.2">
      <c r="A12" s="56" t="s">
        <v>39</v>
      </c>
      <c r="B12" s="52">
        <v>202513220010</v>
      </c>
      <c r="C12" s="53"/>
      <c r="D12" s="49" t="s">
        <v>21</v>
      </c>
      <c r="E12" s="53" t="s">
        <v>22</v>
      </c>
      <c r="F12" s="53" t="s">
        <v>120</v>
      </c>
      <c r="G12" s="53">
        <v>2025</v>
      </c>
      <c r="H12" s="53" t="s">
        <v>23</v>
      </c>
      <c r="I12" s="55">
        <v>45717</v>
      </c>
      <c r="J12" s="55">
        <f t="shared" si="2"/>
        <v>47177</v>
      </c>
      <c r="K12" s="49" t="s">
        <v>29</v>
      </c>
      <c r="L12" s="51" t="s">
        <v>37</v>
      </c>
      <c r="M12" s="51"/>
      <c r="N12" s="37">
        <f t="shared" ca="1" si="1"/>
        <v>45943</v>
      </c>
      <c r="O12" s="49" t="s">
        <v>34</v>
      </c>
      <c r="P12" s="81">
        <f ca="1">IF(O12="Titulado",(#REF!-I12)/30.42,IF(O12="Ativo",(N12-I12)/30.42,"  "))</f>
        <v>7.4293228139381977</v>
      </c>
      <c r="Q12" s="49" t="s">
        <v>36</v>
      </c>
      <c r="R12" s="51" t="s">
        <v>27</v>
      </c>
      <c r="S12" s="56" t="s">
        <v>28</v>
      </c>
    </row>
    <row r="13" spans="1:19" ht="71.25" customHeight="1" x14ac:dyDescent="0.2">
      <c r="A13" s="17" t="s">
        <v>76</v>
      </c>
      <c r="B13" s="18">
        <v>202413120004</v>
      </c>
      <c r="C13" s="19"/>
      <c r="D13" s="20" t="s">
        <v>21</v>
      </c>
      <c r="E13" s="19" t="s">
        <v>22</v>
      </c>
      <c r="F13" s="19" t="s">
        <v>77</v>
      </c>
      <c r="G13" s="19">
        <v>2024</v>
      </c>
      <c r="H13" s="19" t="s">
        <v>23</v>
      </c>
      <c r="I13" s="21">
        <v>45352</v>
      </c>
      <c r="J13" s="21">
        <f t="shared" si="2"/>
        <v>46080</v>
      </c>
      <c r="K13" s="20" t="s">
        <v>24</v>
      </c>
      <c r="L13" s="17" t="s">
        <v>40</v>
      </c>
      <c r="M13" s="17" t="s">
        <v>103</v>
      </c>
      <c r="N13" s="16">
        <f t="shared" ca="1" si="1"/>
        <v>45943</v>
      </c>
      <c r="O13" s="20" t="s">
        <v>34</v>
      </c>
      <c r="P13" s="24">
        <f ca="1">IF(O13="Titulado",(#REF!-I13)/30.42,IF(O13="Ativo",(N13-I13)/30.42,"  "))</f>
        <v>19.42800788954635</v>
      </c>
      <c r="Q13" s="20" t="s">
        <v>36</v>
      </c>
      <c r="R13" s="17" t="s">
        <v>27</v>
      </c>
      <c r="S13" s="22" t="s">
        <v>28</v>
      </c>
    </row>
    <row r="14" spans="1:19" ht="68.25" customHeight="1" x14ac:dyDescent="0.2">
      <c r="A14" s="17" t="s">
        <v>78</v>
      </c>
      <c r="B14" s="18">
        <v>202413120033</v>
      </c>
      <c r="C14" s="19"/>
      <c r="D14" s="20" t="s">
        <v>21</v>
      </c>
      <c r="E14" s="19" t="s">
        <v>22</v>
      </c>
      <c r="F14" s="19" t="s">
        <v>79</v>
      </c>
      <c r="G14" s="19">
        <v>2024</v>
      </c>
      <c r="H14" s="19" t="s">
        <v>23</v>
      </c>
      <c r="I14" s="21">
        <v>45352</v>
      </c>
      <c r="J14" s="21">
        <f t="shared" si="2"/>
        <v>46080</v>
      </c>
      <c r="K14" s="20" t="s">
        <v>24</v>
      </c>
      <c r="L14" s="17" t="s">
        <v>37</v>
      </c>
      <c r="M14" s="17" t="s">
        <v>60</v>
      </c>
      <c r="N14" s="16">
        <f t="shared" ca="1" si="1"/>
        <v>45943</v>
      </c>
      <c r="O14" s="20" t="s">
        <v>34</v>
      </c>
      <c r="P14" s="24">
        <f ca="1">IF(O14="Titulado",(#REF!-I14)/30.42,IF(O14="Ativo",(N14-I14)/30.42,"  "))</f>
        <v>19.42800788954635</v>
      </c>
      <c r="Q14" s="20" t="s">
        <v>36</v>
      </c>
      <c r="R14" s="17" t="s">
        <v>27</v>
      </c>
      <c r="S14" s="22" t="s">
        <v>28</v>
      </c>
    </row>
    <row r="15" spans="1:19" ht="51" customHeight="1" x14ac:dyDescent="0.2">
      <c r="A15" s="56" t="s">
        <v>125</v>
      </c>
      <c r="B15" s="57">
        <v>202523220002</v>
      </c>
      <c r="C15" s="53"/>
      <c r="D15" s="49" t="s">
        <v>21</v>
      </c>
      <c r="E15" s="53" t="s">
        <v>22</v>
      </c>
      <c r="F15" s="53" t="s">
        <v>120</v>
      </c>
      <c r="G15" s="53">
        <v>2025</v>
      </c>
      <c r="H15" s="53" t="s">
        <v>44</v>
      </c>
      <c r="I15" s="54">
        <v>45870</v>
      </c>
      <c r="J15" s="55">
        <f t="shared" ref="J15:J19" si="3">IF(K15="DS",I15+1460,I15+728)</f>
        <v>47330</v>
      </c>
      <c r="K15" s="49" t="s">
        <v>29</v>
      </c>
      <c r="L15" s="51" t="s">
        <v>37</v>
      </c>
      <c r="M15" s="51"/>
      <c r="N15" s="37">
        <f t="shared" ca="1" si="1"/>
        <v>45943</v>
      </c>
      <c r="O15" s="49" t="s">
        <v>34</v>
      </c>
      <c r="P15" s="81">
        <f ca="1">IF(O15="Titulado",(#REF!-I15)/30.42,IF(O15="Ativo",(N15-I15)/30.42,"  "))</f>
        <v>2.3997370151216302</v>
      </c>
      <c r="Q15" s="49" t="s">
        <v>36</v>
      </c>
      <c r="R15" s="51" t="s">
        <v>27</v>
      </c>
      <c r="S15" s="56" t="s">
        <v>28</v>
      </c>
    </row>
    <row r="16" spans="1:19" ht="49.5" customHeight="1" x14ac:dyDescent="0.2">
      <c r="A16" s="17" t="s">
        <v>80</v>
      </c>
      <c r="B16" s="23">
        <v>202413120005</v>
      </c>
      <c r="C16" s="19">
        <v>2024072121</v>
      </c>
      <c r="D16" s="20" t="s">
        <v>21</v>
      </c>
      <c r="E16" s="19" t="s">
        <v>22</v>
      </c>
      <c r="F16" s="19" t="s">
        <v>122</v>
      </c>
      <c r="G16" s="19">
        <v>2024</v>
      </c>
      <c r="H16" s="19" t="s">
        <v>23</v>
      </c>
      <c r="I16" s="21">
        <v>45352</v>
      </c>
      <c r="J16" s="21">
        <f t="shared" si="3"/>
        <v>46080</v>
      </c>
      <c r="K16" s="20" t="s">
        <v>24</v>
      </c>
      <c r="L16" s="17" t="s">
        <v>81</v>
      </c>
      <c r="M16" s="17" t="s">
        <v>104</v>
      </c>
      <c r="N16" s="16">
        <f t="shared" ca="1" si="1"/>
        <v>45943</v>
      </c>
      <c r="O16" s="20" t="s">
        <v>34</v>
      </c>
      <c r="P16" s="24">
        <f ca="1">IF(O16="Titulado",(#REF!-I16)/30.42,IF(O16="Ativo",(N16-I16)/30.42,"  "))</f>
        <v>19.42800788954635</v>
      </c>
      <c r="Q16" s="20" t="s">
        <v>43</v>
      </c>
      <c r="R16" s="17" t="s">
        <v>27</v>
      </c>
      <c r="S16" s="22" t="s">
        <v>33</v>
      </c>
    </row>
    <row r="17" spans="1:19" ht="47.25" customHeight="1" x14ac:dyDescent="0.2">
      <c r="A17" s="56" t="s">
        <v>47</v>
      </c>
      <c r="B17" s="57">
        <v>202513220007</v>
      </c>
      <c r="C17" s="53">
        <v>2024011122</v>
      </c>
      <c r="D17" s="49" t="s">
        <v>21</v>
      </c>
      <c r="E17" s="53" t="s">
        <v>22</v>
      </c>
      <c r="F17" s="53" t="s">
        <v>120</v>
      </c>
      <c r="G17" s="53">
        <v>2025</v>
      </c>
      <c r="H17" s="53" t="s">
        <v>23</v>
      </c>
      <c r="I17" s="55">
        <v>45717</v>
      </c>
      <c r="J17" s="55">
        <f t="shared" si="3"/>
        <v>47177</v>
      </c>
      <c r="K17" s="49" t="s">
        <v>29</v>
      </c>
      <c r="L17" s="51" t="s">
        <v>30</v>
      </c>
      <c r="M17" s="25"/>
      <c r="N17" s="37">
        <f t="shared" ca="1" si="1"/>
        <v>45943</v>
      </c>
      <c r="O17" s="49" t="s">
        <v>34</v>
      </c>
      <c r="P17" s="81">
        <f ca="1">IF(O17="Titulado",(#REF!-I17)/30.42,IF(O17="Ativo",(N17-I17)/30.42,"  "))</f>
        <v>7.4293228139381977</v>
      </c>
      <c r="Q17" s="20" t="s">
        <v>26</v>
      </c>
      <c r="R17" s="17" t="s">
        <v>27</v>
      </c>
      <c r="S17" s="22" t="s">
        <v>28</v>
      </c>
    </row>
    <row r="18" spans="1:19" ht="50.25" customHeight="1" x14ac:dyDescent="0.2">
      <c r="A18" s="17" t="s">
        <v>51</v>
      </c>
      <c r="B18" s="23">
        <v>202323220001</v>
      </c>
      <c r="C18" s="19"/>
      <c r="D18" s="20" t="s">
        <v>21</v>
      </c>
      <c r="E18" s="19" t="s">
        <v>22</v>
      </c>
      <c r="F18" s="19" t="s">
        <v>53</v>
      </c>
      <c r="G18" s="19">
        <v>2023</v>
      </c>
      <c r="H18" s="19" t="s">
        <v>44</v>
      </c>
      <c r="I18" s="21">
        <v>45139</v>
      </c>
      <c r="J18" s="21">
        <f t="shared" si="3"/>
        <v>46599</v>
      </c>
      <c r="K18" s="20" t="s">
        <v>29</v>
      </c>
      <c r="L18" s="17" t="s">
        <v>46</v>
      </c>
      <c r="M18" s="17" t="s">
        <v>48</v>
      </c>
      <c r="N18" s="16">
        <f t="shared" ref="N18:N27" ca="1" si="4">TODAY()</f>
        <v>45943</v>
      </c>
      <c r="O18" s="20" t="s">
        <v>34</v>
      </c>
      <c r="P18" s="24">
        <f ca="1">IF(O18="Titulado",(#REF!-I18)/30.42,IF(O18="Ativo",(N18-I18)/30.42,"  "))</f>
        <v>26.42998027613412</v>
      </c>
      <c r="Q18" s="20" t="s">
        <v>26</v>
      </c>
      <c r="R18" s="17" t="s">
        <v>27</v>
      </c>
      <c r="S18" s="22" t="s">
        <v>28</v>
      </c>
    </row>
    <row r="19" spans="1:19" ht="54.75" customHeight="1" x14ac:dyDescent="0.2">
      <c r="A19" s="51" t="s">
        <v>111</v>
      </c>
      <c r="B19" s="57">
        <v>202513120013</v>
      </c>
      <c r="C19" s="53"/>
      <c r="D19" s="49" t="s">
        <v>21</v>
      </c>
      <c r="E19" s="53" t="s">
        <v>22</v>
      </c>
      <c r="F19" s="53" t="s">
        <v>120</v>
      </c>
      <c r="G19" s="53">
        <v>2025</v>
      </c>
      <c r="H19" s="53" t="s">
        <v>23</v>
      </c>
      <c r="I19" s="55">
        <v>45717</v>
      </c>
      <c r="J19" s="55">
        <f t="shared" si="3"/>
        <v>46445</v>
      </c>
      <c r="K19" s="49" t="s">
        <v>24</v>
      </c>
      <c r="L19" s="51" t="s">
        <v>41</v>
      </c>
      <c r="M19" s="51"/>
      <c r="N19" s="37">
        <f t="shared" ca="1" si="4"/>
        <v>45943</v>
      </c>
      <c r="O19" s="49" t="s">
        <v>34</v>
      </c>
      <c r="P19" s="81">
        <f ca="1">IF(O19="Titulado",(#REF!-I19)/30.42,IF(O19="Ativo",(N19-I19)/30.42,"  "))</f>
        <v>7.4293228139381977</v>
      </c>
      <c r="Q19" s="49" t="s">
        <v>26</v>
      </c>
      <c r="R19" s="51" t="s">
        <v>27</v>
      </c>
      <c r="S19" s="56" t="s">
        <v>32</v>
      </c>
    </row>
    <row r="20" spans="1:19" ht="38.25" customHeight="1" x14ac:dyDescent="0.2">
      <c r="A20" s="51" t="s">
        <v>109</v>
      </c>
      <c r="B20" s="57">
        <v>202513120017</v>
      </c>
      <c r="C20" s="53"/>
      <c r="D20" s="49" t="s">
        <v>21</v>
      </c>
      <c r="E20" s="53" t="s">
        <v>22</v>
      </c>
      <c r="F20" s="53" t="s">
        <v>120</v>
      </c>
      <c r="G20" s="53">
        <v>2025</v>
      </c>
      <c r="H20" s="53" t="s">
        <v>23</v>
      </c>
      <c r="I20" s="55">
        <v>45717</v>
      </c>
      <c r="J20" s="55">
        <f t="shared" ref="J20:J21" si="5">IF(K20="DS",I20+1460,I20+728)</f>
        <v>46445</v>
      </c>
      <c r="K20" s="49" t="s">
        <v>24</v>
      </c>
      <c r="L20" s="51" t="s">
        <v>37</v>
      </c>
      <c r="M20" s="51"/>
      <c r="N20" s="37">
        <f t="shared" ca="1" si="4"/>
        <v>45943</v>
      </c>
      <c r="O20" s="49" t="s">
        <v>34</v>
      </c>
      <c r="P20" s="81">
        <f ca="1">IF(O20="Titulado",(#REF!-I20)/30.42,IF(O20="Ativo",(N20-I20)/30.42,"  "))</f>
        <v>7.4293228139381977</v>
      </c>
      <c r="Q20" s="49" t="s">
        <v>26</v>
      </c>
      <c r="R20" s="51" t="s">
        <v>27</v>
      </c>
      <c r="S20" s="56" t="s">
        <v>28</v>
      </c>
    </row>
    <row r="21" spans="1:19" ht="72.75" customHeight="1" x14ac:dyDescent="0.2">
      <c r="A21" s="27" t="s">
        <v>91</v>
      </c>
      <c r="B21" s="23">
        <v>202413220010</v>
      </c>
      <c r="C21" s="28"/>
      <c r="D21" s="30" t="s">
        <v>21</v>
      </c>
      <c r="E21" s="28" t="s">
        <v>22</v>
      </c>
      <c r="F21" s="28" t="s">
        <v>88</v>
      </c>
      <c r="G21" s="28">
        <v>2024</v>
      </c>
      <c r="H21" s="28" t="s">
        <v>23</v>
      </c>
      <c r="I21" s="26">
        <v>45352</v>
      </c>
      <c r="J21" s="21">
        <f t="shared" si="5"/>
        <v>46812</v>
      </c>
      <c r="K21" s="30" t="s">
        <v>29</v>
      </c>
      <c r="L21" s="27" t="s">
        <v>41</v>
      </c>
      <c r="M21" s="27" t="s">
        <v>93</v>
      </c>
      <c r="N21" s="16">
        <f t="shared" ca="1" si="4"/>
        <v>45943</v>
      </c>
      <c r="O21" s="30" t="s">
        <v>34</v>
      </c>
      <c r="P21" s="24">
        <f ca="1">IF(O21="Titulado",(#REF!-I21)/30.42,IF(O21="Ativo",(N21-I21)/30.42,"  "))</f>
        <v>19.42800788954635</v>
      </c>
      <c r="Q21" s="30" t="s">
        <v>26</v>
      </c>
      <c r="R21" s="27" t="s">
        <v>27</v>
      </c>
      <c r="S21" s="29" t="s">
        <v>32</v>
      </c>
    </row>
    <row r="22" spans="1:19" ht="61.5" customHeight="1" x14ac:dyDescent="0.2">
      <c r="A22" s="22" t="s">
        <v>54</v>
      </c>
      <c r="B22" s="23">
        <v>202313220004</v>
      </c>
      <c r="C22" s="19"/>
      <c r="D22" s="20" t="s">
        <v>21</v>
      </c>
      <c r="E22" s="19" t="s">
        <v>22</v>
      </c>
      <c r="F22" s="19" t="s">
        <v>55</v>
      </c>
      <c r="G22" s="19">
        <v>2023</v>
      </c>
      <c r="H22" s="19" t="s">
        <v>23</v>
      </c>
      <c r="I22" s="21">
        <v>44986</v>
      </c>
      <c r="J22" s="21">
        <f>IF(K22="DS",I22+1460,I22+728)</f>
        <v>46446</v>
      </c>
      <c r="K22" s="20" t="s">
        <v>29</v>
      </c>
      <c r="L22" s="17" t="s">
        <v>42</v>
      </c>
      <c r="M22" s="17" t="s">
        <v>56</v>
      </c>
      <c r="N22" s="16">
        <f t="shared" ca="1" si="4"/>
        <v>45943</v>
      </c>
      <c r="O22" s="20" t="s">
        <v>34</v>
      </c>
      <c r="P22" s="24">
        <f ca="1">IF(O22="Titulado",(#REF!-I22)/30.42,IF(O22="Ativo",(N22-I22)/30.42,"  "))</f>
        <v>31.45956607495069</v>
      </c>
      <c r="Q22" s="20" t="s">
        <v>43</v>
      </c>
      <c r="R22" s="17" t="s">
        <v>27</v>
      </c>
      <c r="S22" s="22" t="s">
        <v>33</v>
      </c>
    </row>
    <row r="23" spans="1:19" ht="47.25" customHeight="1" x14ac:dyDescent="0.2">
      <c r="A23" s="56" t="s">
        <v>126</v>
      </c>
      <c r="B23" s="57">
        <v>202523220014</v>
      </c>
      <c r="C23" s="53"/>
      <c r="D23" s="49" t="s">
        <v>21</v>
      </c>
      <c r="E23" s="53" t="s">
        <v>22</v>
      </c>
      <c r="F23" s="53" t="s">
        <v>120</v>
      </c>
      <c r="G23" s="53">
        <v>2025</v>
      </c>
      <c r="H23" s="53" t="s">
        <v>44</v>
      </c>
      <c r="I23" s="54">
        <v>45870</v>
      </c>
      <c r="J23" s="55">
        <f>IF(K23="DS",I23+1460,I23+728)</f>
        <v>47330</v>
      </c>
      <c r="K23" s="49" t="s">
        <v>29</v>
      </c>
      <c r="L23" s="51" t="s">
        <v>46</v>
      </c>
      <c r="M23" s="25"/>
      <c r="N23" s="37">
        <f t="shared" ca="1" si="4"/>
        <v>45943</v>
      </c>
      <c r="O23" s="49" t="s">
        <v>34</v>
      </c>
      <c r="P23" s="81">
        <f ca="1">IF(O23="Titulado",(#REF!-I23)/30.42,IF(O23="Ativo",(N23-I23)/30.42,"  "))</f>
        <v>2.3997370151216302</v>
      </c>
      <c r="Q23" s="49" t="s">
        <v>26</v>
      </c>
      <c r="R23" s="51" t="s">
        <v>27</v>
      </c>
      <c r="S23" s="56" t="s">
        <v>28</v>
      </c>
    </row>
    <row r="24" spans="1:19" ht="56.25" customHeight="1" x14ac:dyDescent="0.2">
      <c r="A24" s="51" t="s">
        <v>112</v>
      </c>
      <c r="B24" s="57">
        <v>202513120014</v>
      </c>
      <c r="C24" s="53"/>
      <c r="D24" s="49" t="s">
        <v>21</v>
      </c>
      <c r="E24" s="53" t="s">
        <v>22</v>
      </c>
      <c r="F24" s="53" t="s">
        <v>120</v>
      </c>
      <c r="G24" s="53">
        <v>2025</v>
      </c>
      <c r="H24" s="53" t="s">
        <v>23</v>
      </c>
      <c r="I24" s="55">
        <v>45717</v>
      </c>
      <c r="J24" s="55">
        <f t="shared" ref="J24" si="6">IF(K24="DS",I24+1460,I24+728)</f>
        <v>46445</v>
      </c>
      <c r="K24" s="49" t="s">
        <v>24</v>
      </c>
      <c r="L24" s="51" t="s">
        <v>41</v>
      </c>
      <c r="M24" s="51"/>
      <c r="N24" s="37">
        <f t="shared" ca="1" si="4"/>
        <v>45943</v>
      </c>
      <c r="O24" s="49" t="s">
        <v>34</v>
      </c>
      <c r="P24" s="81">
        <f ca="1">IF(O24="Titulado",(#REF!-I24)/30.42,IF(O24="Ativo",(N24-I24)/30.42,"  "))</f>
        <v>7.4293228139381977</v>
      </c>
      <c r="Q24" s="49" t="s">
        <v>26</v>
      </c>
      <c r="R24" s="51" t="s">
        <v>27</v>
      </c>
      <c r="S24" s="56" t="s">
        <v>32</v>
      </c>
    </row>
    <row r="25" spans="1:19" ht="38.25" customHeight="1" x14ac:dyDescent="0.2">
      <c r="A25" s="51" t="s">
        <v>113</v>
      </c>
      <c r="B25" s="57">
        <v>202513120018</v>
      </c>
      <c r="C25" s="53"/>
      <c r="D25" s="49" t="s">
        <v>21</v>
      </c>
      <c r="E25" s="53" t="s">
        <v>22</v>
      </c>
      <c r="F25" s="53" t="s">
        <v>120</v>
      </c>
      <c r="G25" s="53">
        <v>2025</v>
      </c>
      <c r="H25" s="53" t="s">
        <v>23</v>
      </c>
      <c r="I25" s="55">
        <v>45717</v>
      </c>
      <c r="J25" s="55">
        <f t="shared" ref="J25:J28" si="7">IF(K25="DS",I25+1460,I25+728)</f>
        <v>46445</v>
      </c>
      <c r="K25" s="49" t="s">
        <v>24</v>
      </c>
      <c r="L25" s="51" t="s">
        <v>37</v>
      </c>
      <c r="M25" s="51"/>
      <c r="N25" s="37">
        <f t="shared" ca="1" si="4"/>
        <v>45943</v>
      </c>
      <c r="O25" s="49" t="s">
        <v>34</v>
      </c>
      <c r="P25" s="81">
        <f ca="1">IF(O25="Titulado",(#REF!-I25)/30.42,IF(O25="Ativo",(N25-I25)/30.42,"  "))</f>
        <v>7.4293228139381977</v>
      </c>
      <c r="Q25" s="49" t="s">
        <v>26</v>
      </c>
      <c r="R25" s="51" t="s">
        <v>27</v>
      </c>
      <c r="S25" s="56" t="s">
        <v>28</v>
      </c>
    </row>
    <row r="26" spans="1:19" ht="48.75" customHeight="1" x14ac:dyDescent="0.2">
      <c r="A26" s="17" t="s">
        <v>82</v>
      </c>
      <c r="B26" s="23">
        <v>202413120006</v>
      </c>
      <c r="C26" s="19"/>
      <c r="D26" s="20" t="s">
        <v>21</v>
      </c>
      <c r="E26" s="19" t="s">
        <v>22</v>
      </c>
      <c r="F26" s="19" t="s">
        <v>83</v>
      </c>
      <c r="G26" s="19">
        <v>2024</v>
      </c>
      <c r="H26" s="19" t="s">
        <v>23</v>
      </c>
      <c r="I26" s="21">
        <v>45352</v>
      </c>
      <c r="J26" s="21">
        <f t="shared" si="7"/>
        <v>46080</v>
      </c>
      <c r="K26" s="20" t="s">
        <v>24</v>
      </c>
      <c r="L26" s="17" t="s">
        <v>49</v>
      </c>
      <c r="M26" s="17" t="s">
        <v>94</v>
      </c>
      <c r="N26" s="16">
        <f t="shared" ca="1" si="4"/>
        <v>45943</v>
      </c>
      <c r="O26" s="20" t="s">
        <v>34</v>
      </c>
      <c r="P26" s="24">
        <f ca="1">IF(O26="Titulado",(#REF!-I26)/30.42,IF(O26="Ativo",(N26-I26)/30.42,"  "))</f>
        <v>19.42800788954635</v>
      </c>
      <c r="Q26" s="20" t="s">
        <v>50</v>
      </c>
      <c r="R26" s="17" t="s">
        <v>27</v>
      </c>
      <c r="S26" s="22" t="s">
        <v>28</v>
      </c>
    </row>
    <row r="27" spans="1:19" ht="42.75" customHeight="1" x14ac:dyDescent="0.2">
      <c r="A27" s="56" t="s">
        <v>127</v>
      </c>
      <c r="B27" s="57">
        <v>202523220012</v>
      </c>
      <c r="C27" s="53"/>
      <c r="D27" s="49" t="s">
        <v>21</v>
      </c>
      <c r="E27" s="53" t="s">
        <v>22</v>
      </c>
      <c r="F27" s="53" t="s">
        <v>120</v>
      </c>
      <c r="G27" s="53">
        <v>2025</v>
      </c>
      <c r="H27" s="53" t="s">
        <v>44</v>
      </c>
      <c r="I27" s="54">
        <v>45870</v>
      </c>
      <c r="J27" s="55">
        <f t="shared" si="7"/>
        <v>47330</v>
      </c>
      <c r="K27" s="49" t="s">
        <v>29</v>
      </c>
      <c r="L27" s="51" t="s">
        <v>25</v>
      </c>
      <c r="M27" s="51"/>
      <c r="N27" s="37">
        <f t="shared" ca="1" si="4"/>
        <v>45943</v>
      </c>
      <c r="O27" s="49" t="s">
        <v>34</v>
      </c>
      <c r="P27" s="81">
        <f ca="1">IF(O27="Titulado",(#REF!-I27)/30.42,IF(O27="Ativo",(N27-I27)/30.42,"  "))</f>
        <v>2.3997370151216302</v>
      </c>
      <c r="Q27" s="49" t="s">
        <v>26</v>
      </c>
      <c r="R27" s="51" t="s">
        <v>27</v>
      </c>
      <c r="S27" s="56" t="s">
        <v>33</v>
      </c>
    </row>
    <row r="28" spans="1:19" ht="49.5" customHeight="1" x14ac:dyDescent="0.2">
      <c r="A28" s="17" t="s">
        <v>61</v>
      </c>
      <c r="B28" s="23">
        <v>202213220016</v>
      </c>
      <c r="C28" s="19">
        <v>2024011157</v>
      </c>
      <c r="D28" s="20" t="s">
        <v>21</v>
      </c>
      <c r="E28" s="19" t="s">
        <v>22</v>
      </c>
      <c r="F28" s="19" t="s">
        <v>122</v>
      </c>
      <c r="G28" s="19">
        <v>2022</v>
      </c>
      <c r="H28" s="19" t="s">
        <v>23</v>
      </c>
      <c r="I28" s="21">
        <v>44621</v>
      </c>
      <c r="J28" s="21">
        <f t="shared" si="7"/>
        <v>46081</v>
      </c>
      <c r="K28" s="20" t="s">
        <v>29</v>
      </c>
      <c r="L28" s="17" t="s">
        <v>40</v>
      </c>
      <c r="M28" s="17" t="s">
        <v>62</v>
      </c>
      <c r="N28" s="16">
        <f t="shared" ref="N28:N37" ca="1" si="8">TODAY()</f>
        <v>45943</v>
      </c>
      <c r="O28" s="20" t="s">
        <v>34</v>
      </c>
      <c r="P28" s="24">
        <f ca="1">IF(O28="Titulado",(#REF!-I28)/30.42,IF(O28="Ativo",(N28-I28)/30.42,"  "))</f>
        <v>43.458251150558837</v>
      </c>
      <c r="Q28" s="20" t="s">
        <v>36</v>
      </c>
      <c r="R28" s="17" t="s">
        <v>27</v>
      </c>
      <c r="S28" s="22" t="s">
        <v>28</v>
      </c>
    </row>
    <row r="29" spans="1:19" ht="52.5" customHeight="1" x14ac:dyDescent="0.2">
      <c r="A29" s="36" t="s">
        <v>63</v>
      </c>
      <c r="B29" s="23">
        <v>202223220005</v>
      </c>
      <c r="C29" s="19"/>
      <c r="D29" s="20" t="s">
        <v>21</v>
      </c>
      <c r="E29" s="19" t="s">
        <v>22</v>
      </c>
      <c r="F29" s="19" t="s">
        <v>67</v>
      </c>
      <c r="G29" s="19">
        <v>2022</v>
      </c>
      <c r="H29" s="19" t="s">
        <v>44</v>
      </c>
      <c r="I29" s="21">
        <v>44774</v>
      </c>
      <c r="J29" s="21">
        <f>IF(K29="DS",I29+1460,I29+728)-4</f>
        <v>46230</v>
      </c>
      <c r="K29" s="20" t="s">
        <v>29</v>
      </c>
      <c r="L29" s="17" t="s">
        <v>35</v>
      </c>
      <c r="M29" s="17" t="s">
        <v>64</v>
      </c>
      <c r="N29" s="16">
        <f t="shared" ca="1" si="8"/>
        <v>45943</v>
      </c>
      <c r="O29" s="20" t="s">
        <v>34</v>
      </c>
      <c r="P29" s="24">
        <f ca="1">IF(O29="Titulado",(#REF!-I29)/30.42,IF(O29="Ativo",(N29-I29)/30.42,"  "))</f>
        <v>38.428665351742275</v>
      </c>
      <c r="Q29" s="20" t="s">
        <v>36</v>
      </c>
      <c r="R29" s="17" t="s">
        <v>27</v>
      </c>
      <c r="S29" s="22" t="s">
        <v>28</v>
      </c>
    </row>
    <row r="30" spans="1:19" ht="48" customHeight="1" x14ac:dyDescent="0.2">
      <c r="A30" s="17" t="s">
        <v>84</v>
      </c>
      <c r="B30" s="23">
        <v>202413120034</v>
      </c>
      <c r="C30" s="19"/>
      <c r="D30" s="20" t="s">
        <v>21</v>
      </c>
      <c r="E30" s="19" t="s">
        <v>22</v>
      </c>
      <c r="F30" s="19" t="s">
        <v>85</v>
      </c>
      <c r="G30" s="19">
        <v>2024</v>
      </c>
      <c r="H30" s="19" t="s">
        <v>23</v>
      </c>
      <c r="I30" s="21">
        <v>45352</v>
      </c>
      <c r="J30" s="26">
        <f t="shared" ref="J30:J34" si="9">IF(K30="DS",I30+1460,I30+728)</f>
        <v>46080</v>
      </c>
      <c r="K30" s="20" t="s">
        <v>24</v>
      </c>
      <c r="L30" s="17" t="s">
        <v>37</v>
      </c>
      <c r="M30" s="17" t="s">
        <v>45</v>
      </c>
      <c r="N30" s="16">
        <f t="shared" ca="1" si="8"/>
        <v>45943</v>
      </c>
      <c r="O30" s="20" t="s">
        <v>34</v>
      </c>
      <c r="P30" s="24">
        <f ca="1">IF(O30="Titulado",(#REF!-I30)/30.42,IF(O30="Ativo",(N30-I30)/30.42,"  "))</f>
        <v>19.42800788954635</v>
      </c>
      <c r="Q30" s="20" t="s">
        <v>36</v>
      </c>
      <c r="R30" s="17" t="s">
        <v>27</v>
      </c>
      <c r="S30" s="22" t="s">
        <v>28</v>
      </c>
    </row>
    <row r="31" spans="1:19" ht="46.5" customHeight="1" x14ac:dyDescent="0.2">
      <c r="A31" s="51" t="s">
        <v>116</v>
      </c>
      <c r="B31" s="52">
        <v>202513120019</v>
      </c>
      <c r="C31" s="53"/>
      <c r="D31" s="49" t="s">
        <v>21</v>
      </c>
      <c r="E31" s="53" t="s">
        <v>22</v>
      </c>
      <c r="F31" s="53" t="s">
        <v>120</v>
      </c>
      <c r="G31" s="53">
        <v>2025</v>
      </c>
      <c r="H31" s="53" t="s">
        <v>23</v>
      </c>
      <c r="I31" s="55">
        <v>45717</v>
      </c>
      <c r="J31" s="55">
        <f t="shared" si="9"/>
        <v>46445</v>
      </c>
      <c r="K31" s="49" t="s">
        <v>24</v>
      </c>
      <c r="L31" s="51" t="s">
        <v>35</v>
      </c>
      <c r="M31" s="51" t="s">
        <v>131</v>
      </c>
      <c r="N31" s="37">
        <f t="shared" ca="1" si="8"/>
        <v>45943</v>
      </c>
      <c r="O31" s="49" t="s">
        <v>34</v>
      </c>
      <c r="P31" s="81">
        <f ca="1">IF(O31="Titulado",(#REF!-I31)/30.42,IF(O31="Ativo",(N31-I31)/30.42,"  "))</f>
        <v>7.4293228139381977</v>
      </c>
      <c r="Q31" s="49" t="s">
        <v>26</v>
      </c>
      <c r="R31" s="51" t="s">
        <v>27</v>
      </c>
      <c r="S31" s="56" t="s">
        <v>28</v>
      </c>
    </row>
    <row r="32" spans="1:19" ht="57" customHeight="1" x14ac:dyDescent="0.2">
      <c r="A32" s="51" t="s">
        <v>96</v>
      </c>
      <c r="B32" s="52">
        <v>202423120019</v>
      </c>
      <c r="C32" s="53">
        <v>2025007412</v>
      </c>
      <c r="D32" s="49" t="s">
        <v>21</v>
      </c>
      <c r="E32" s="53" t="s">
        <v>22</v>
      </c>
      <c r="F32" s="19" t="s">
        <v>122</v>
      </c>
      <c r="G32" s="53">
        <v>2024</v>
      </c>
      <c r="H32" s="53" t="s">
        <v>44</v>
      </c>
      <c r="I32" s="54">
        <v>45505</v>
      </c>
      <c r="J32" s="55">
        <f t="shared" si="9"/>
        <v>46233</v>
      </c>
      <c r="K32" s="49" t="s">
        <v>24</v>
      </c>
      <c r="L32" s="51" t="s">
        <v>102</v>
      </c>
      <c r="M32" s="51" t="s">
        <v>52</v>
      </c>
      <c r="N32" s="37">
        <f t="shared" ca="1" si="8"/>
        <v>45943</v>
      </c>
      <c r="O32" s="49" t="s">
        <v>34</v>
      </c>
      <c r="P32" s="24">
        <f ca="1">IF(O32="Titulado",(#REF!-I32)/30.42,IF(O32="Ativo",(N32-I32)/30.42,"  "))</f>
        <v>14.398422090729783</v>
      </c>
      <c r="Q32" s="49" t="s">
        <v>50</v>
      </c>
      <c r="R32" s="51" t="s">
        <v>27</v>
      </c>
      <c r="S32" s="56" t="s">
        <v>28</v>
      </c>
    </row>
    <row r="33" spans="1:19" ht="58.5" customHeight="1" x14ac:dyDescent="0.2">
      <c r="A33" s="22" t="s">
        <v>65</v>
      </c>
      <c r="B33" s="18">
        <v>202313220007</v>
      </c>
      <c r="C33" s="19">
        <v>2022059110</v>
      </c>
      <c r="D33" s="20" t="s">
        <v>21</v>
      </c>
      <c r="E33" s="19" t="s">
        <v>22</v>
      </c>
      <c r="F33" s="19" t="s">
        <v>122</v>
      </c>
      <c r="G33" s="19">
        <v>2023</v>
      </c>
      <c r="H33" s="19" t="s">
        <v>23</v>
      </c>
      <c r="I33" s="21">
        <v>44986</v>
      </c>
      <c r="J33" s="21">
        <f t="shared" si="9"/>
        <v>46446</v>
      </c>
      <c r="K33" s="20" t="s">
        <v>29</v>
      </c>
      <c r="L33" s="17" t="s">
        <v>35</v>
      </c>
      <c r="M33" s="17" t="s">
        <v>66</v>
      </c>
      <c r="N33" s="16">
        <f t="shared" ca="1" si="8"/>
        <v>45943</v>
      </c>
      <c r="O33" s="20" t="s">
        <v>34</v>
      </c>
      <c r="P33" s="24">
        <f ca="1">IF(O33="Titulado",(#REF!-I33)/30.42,IF(O33="Ativo",(N33-I33)/30.42,"  "))</f>
        <v>31.45956607495069</v>
      </c>
      <c r="Q33" s="20" t="s">
        <v>36</v>
      </c>
      <c r="R33" s="17" t="s">
        <v>27</v>
      </c>
      <c r="S33" s="22" t="s">
        <v>28</v>
      </c>
    </row>
    <row r="34" spans="1:19" ht="63" customHeight="1" x14ac:dyDescent="0.2">
      <c r="A34" s="17" t="s">
        <v>100</v>
      </c>
      <c r="B34" s="18">
        <v>202423220012</v>
      </c>
      <c r="C34" s="19"/>
      <c r="D34" s="20" t="s">
        <v>21</v>
      </c>
      <c r="E34" s="19" t="s">
        <v>22</v>
      </c>
      <c r="F34" s="19" t="s">
        <v>53</v>
      </c>
      <c r="G34" s="19">
        <v>2024</v>
      </c>
      <c r="H34" s="19" t="s">
        <v>44</v>
      </c>
      <c r="I34" s="45">
        <v>45505</v>
      </c>
      <c r="J34" s="21">
        <f t="shared" si="9"/>
        <v>46965</v>
      </c>
      <c r="K34" s="20" t="s">
        <v>29</v>
      </c>
      <c r="L34" s="17" t="s">
        <v>41</v>
      </c>
      <c r="M34" s="17" t="s">
        <v>123</v>
      </c>
      <c r="N34" s="16">
        <f t="shared" ca="1" si="8"/>
        <v>45943</v>
      </c>
      <c r="O34" s="20" t="s">
        <v>34</v>
      </c>
      <c r="P34" s="24">
        <f ca="1">IF(O34="Titulado",(#REF!-I34)/30.42,IF(O34="Ativo",(N34-I34)/30.42,"  "))</f>
        <v>14.398422090729783</v>
      </c>
      <c r="Q34" s="20" t="s">
        <v>26</v>
      </c>
      <c r="R34" s="17" t="s">
        <v>27</v>
      </c>
      <c r="S34" s="22" t="s">
        <v>28</v>
      </c>
    </row>
    <row r="35" spans="1:19" ht="63" customHeight="1" x14ac:dyDescent="0.2">
      <c r="A35" s="51" t="s">
        <v>115</v>
      </c>
      <c r="B35" s="52">
        <v>202513120015</v>
      </c>
      <c r="C35" s="53"/>
      <c r="D35" s="49" t="s">
        <v>21</v>
      </c>
      <c r="E35" s="53" t="s">
        <v>22</v>
      </c>
      <c r="F35" s="53" t="s">
        <v>120</v>
      </c>
      <c r="G35" s="53">
        <v>2025</v>
      </c>
      <c r="H35" s="53" t="s">
        <v>23</v>
      </c>
      <c r="I35" s="55">
        <v>45717</v>
      </c>
      <c r="J35" s="55">
        <f t="shared" ref="J35:J37" si="10">IF(K35="DS",I35+1460,I35+728)</f>
        <v>46445</v>
      </c>
      <c r="K35" s="49" t="s">
        <v>24</v>
      </c>
      <c r="L35" s="51" t="s">
        <v>41</v>
      </c>
      <c r="M35" s="51"/>
      <c r="N35" s="37">
        <f t="shared" ca="1" si="8"/>
        <v>45943</v>
      </c>
      <c r="O35" s="49" t="s">
        <v>34</v>
      </c>
      <c r="P35" s="81">
        <f ca="1">IF(O35="Titulado",(#REF!-I35)/30.42,IF(O35="Ativo",(N35-I35)/30.42,"  "))</f>
        <v>7.4293228139381977</v>
      </c>
      <c r="Q35" s="49" t="s">
        <v>26</v>
      </c>
      <c r="R35" s="51" t="s">
        <v>27</v>
      </c>
      <c r="S35" s="56" t="s">
        <v>28</v>
      </c>
    </row>
    <row r="36" spans="1:19" ht="63" customHeight="1" x14ac:dyDescent="0.2">
      <c r="A36" s="17" t="s">
        <v>86</v>
      </c>
      <c r="B36" s="18">
        <v>202413120008</v>
      </c>
      <c r="C36" s="19"/>
      <c r="D36" s="20" t="s">
        <v>21</v>
      </c>
      <c r="E36" s="19" t="s">
        <v>22</v>
      </c>
      <c r="F36" s="19" t="s">
        <v>87</v>
      </c>
      <c r="G36" s="19">
        <v>2024</v>
      </c>
      <c r="H36" s="19" t="s">
        <v>23</v>
      </c>
      <c r="I36" s="21">
        <v>45352</v>
      </c>
      <c r="J36" s="21">
        <f t="shared" si="10"/>
        <v>46080</v>
      </c>
      <c r="K36" s="20" t="s">
        <v>24</v>
      </c>
      <c r="L36" s="17" t="s">
        <v>46</v>
      </c>
      <c r="M36" s="17" t="s">
        <v>121</v>
      </c>
      <c r="N36" s="16">
        <f t="shared" ca="1" si="8"/>
        <v>45943</v>
      </c>
      <c r="O36" s="20" t="s">
        <v>34</v>
      </c>
      <c r="P36" s="24">
        <f ca="1">IF(O36="Titulado",(#REF!-I36)/30.42,IF(O36="Ativo",(N36-I36)/30.42,"  "))</f>
        <v>19.42800788954635</v>
      </c>
      <c r="Q36" s="20" t="s">
        <v>26</v>
      </c>
      <c r="R36" s="17" t="s">
        <v>27</v>
      </c>
      <c r="S36" s="22" t="s">
        <v>28</v>
      </c>
    </row>
    <row r="37" spans="1:19" ht="66" customHeight="1" x14ac:dyDescent="0.2">
      <c r="A37" s="17" t="s">
        <v>68</v>
      </c>
      <c r="B37" s="18">
        <v>202213220023</v>
      </c>
      <c r="C37" s="19"/>
      <c r="D37" s="20" t="s">
        <v>21</v>
      </c>
      <c r="E37" s="19" t="s">
        <v>22</v>
      </c>
      <c r="F37" s="19" t="s">
        <v>69</v>
      </c>
      <c r="G37" s="19">
        <v>2022</v>
      </c>
      <c r="H37" s="19" t="s">
        <v>23</v>
      </c>
      <c r="I37" s="21">
        <v>44621</v>
      </c>
      <c r="J37" s="21">
        <f t="shared" si="10"/>
        <v>46081</v>
      </c>
      <c r="K37" s="20" t="s">
        <v>29</v>
      </c>
      <c r="L37" s="17" t="s">
        <v>40</v>
      </c>
      <c r="M37" s="17" t="s">
        <v>70</v>
      </c>
      <c r="N37" s="16">
        <f t="shared" ca="1" si="8"/>
        <v>45943</v>
      </c>
      <c r="O37" s="20" t="s">
        <v>34</v>
      </c>
      <c r="P37" s="24">
        <f ca="1">IF(O37="Titulado",(#REF!-I37)/30.42,IF(O37="Ativo",(N37-I37)/30.42,"  "))</f>
        <v>43.458251150558837</v>
      </c>
      <c r="Q37" s="20" t="s">
        <v>36</v>
      </c>
      <c r="R37" s="17" t="s">
        <v>27</v>
      </c>
      <c r="S37" s="22" t="s">
        <v>28</v>
      </c>
    </row>
    <row r="38" spans="1:19" ht="57.75" customHeight="1" x14ac:dyDescent="0.2">
      <c r="A38" s="51" t="s">
        <v>97</v>
      </c>
      <c r="B38" s="52">
        <v>202423120001</v>
      </c>
      <c r="C38" s="53"/>
      <c r="D38" s="49" t="s">
        <v>21</v>
      </c>
      <c r="E38" s="53" t="s">
        <v>22</v>
      </c>
      <c r="F38" s="53" t="s">
        <v>67</v>
      </c>
      <c r="G38" s="53">
        <v>2024</v>
      </c>
      <c r="H38" s="53" t="s">
        <v>44</v>
      </c>
      <c r="I38" s="54">
        <v>45505</v>
      </c>
      <c r="J38" s="55">
        <f t="shared" ref="J38" si="11">IF(K38="DS",I38+1460,I38+728)</f>
        <v>46233</v>
      </c>
      <c r="K38" s="49" t="s">
        <v>24</v>
      </c>
      <c r="L38" s="51" t="s">
        <v>30</v>
      </c>
      <c r="M38" s="51" t="s">
        <v>107</v>
      </c>
      <c r="N38" s="37">
        <f t="shared" ref="N38:N43" ca="1" si="12">TODAY()</f>
        <v>45943</v>
      </c>
      <c r="O38" s="49" t="s">
        <v>34</v>
      </c>
      <c r="P38" s="24">
        <f ca="1">IF(O38="Titulado",(#REF!-I38)/30.42,IF(O38="Ativo",(N38-I38)/30.42,"  "))</f>
        <v>14.398422090729783</v>
      </c>
      <c r="Q38" s="49" t="s">
        <v>26</v>
      </c>
      <c r="R38" s="51" t="s">
        <v>27</v>
      </c>
      <c r="S38" s="56" t="s">
        <v>28</v>
      </c>
    </row>
    <row r="39" spans="1:19" ht="57" customHeight="1" x14ac:dyDescent="0.2">
      <c r="A39" s="51" t="s">
        <v>95</v>
      </c>
      <c r="B39" s="52">
        <v>202423120002</v>
      </c>
      <c r="C39" s="53"/>
      <c r="D39" s="49" t="s">
        <v>21</v>
      </c>
      <c r="E39" s="53" t="s">
        <v>22</v>
      </c>
      <c r="F39" s="58" t="s">
        <v>106</v>
      </c>
      <c r="G39" s="53">
        <v>2024</v>
      </c>
      <c r="H39" s="53" t="s">
        <v>44</v>
      </c>
      <c r="I39" s="54">
        <v>45505</v>
      </c>
      <c r="J39" s="55">
        <f t="shared" ref="J39:J43" si="13">IF(K39="DS",I39+1460,I39+728)</f>
        <v>46233</v>
      </c>
      <c r="K39" s="49" t="s">
        <v>24</v>
      </c>
      <c r="L39" s="51" t="s">
        <v>46</v>
      </c>
      <c r="M39" s="51" t="s">
        <v>31</v>
      </c>
      <c r="N39" s="37">
        <f t="shared" ca="1" si="12"/>
        <v>45943</v>
      </c>
      <c r="O39" s="49" t="s">
        <v>34</v>
      </c>
      <c r="P39" s="24">
        <f ca="1">IF(O39="Titulado",(#REF!-I39)/30.42,IF(O39="Ativo",(N39-I39)/30.42,"  "))</f>
        <v>14.398422090729783</v>
      </c>
      <c r="Q39" s="49" t="s">
        <v>26</v>
      </c>
      <c r="R39" s="51" t="s">
        <v>27</v>
      </c>
      <c r="S39" s="56" t="s">
        <v>28</v>
      </c>
    </row>
    <row r="40" spans="1:19" ht="60" customHeight="1" x14ac:dyDescent="0.2">
      <c r="A40" s="56" t="s">
        <v>128</v>
      </c>
      <c r="B40" s="52">
        <v>202523120039</v>
      </c>
      <c r="C40" s="53"/>
      <c r="D40" s="49" t="s">
        <v>21</v>
      </c>
      <c r="E40" s="53" t="s">
        <v>22</v>
      </c>
      <c r="F40" s="53" t="s">
        <v>120</v>
      </c>
      <c r="G40" s="53">
        <v>2025</v>
      </c>
      <c r="H40" s="53" t="s">
        <v>44</v>
      </c>
      <c r="I40" s="54">
        <v>45870</v>
      </c>
      <c r="J40" s="55">
        <f t="shared" si="13"/>
        <v>46598</v>
      </c>
      <c r="K40" s="49" t="s">
        <v>24</v>
      </c>
      <c r="L40" s="51" t="s">
        <v>81</v>
      </c>
      <c r="M40" s="51"/>
      <c r="N40" s="37">
        <f t="shared" ca="1" si="12"/>
        <v>45943</v>
      </c>
      <c r="O40" s="49" t="s">
        <v>34</v>
      </c>
      <c r="P40" s="81">
        <f ca="1">IF(O40="Titulado",(#REF!-I40)/30.42,IF(O40="Ativo",(N40-I40)/30.42,"  "))</f>
        <v>2.3997370151216302</v>
      </c>
      <c r="Q40" s="49" t="s">
        <v>43</v>
      </c>
      <c r="R40" s="51" t="s">
        <v>27</v>
      </c>
      <c r="S40" s="56" t="s">
        <v>33</v>
      </c>
    </row>
    <row r="41" spans="1:19" ht="46.5" customHeight="1" x14ac:dyDescent="0.2">
      <c r="A41" s="56" t="s">
        <v>71</v>
      </c>
      <c r="B41" s="52">
        <v>202523220015</v>
      </c>
      <c r="C41" s="53">
        <v>2022044597</v>
      </c>
      <c r="D41" s="49" t="s">
        <v>21</v>
      </c>
      <c r="E41" s="53" t="s">
        <v>22</v>
      </c>
      <c r="F41" s="53" t="s">
        <v>120</v>
      </c>
      <c r="G41" s="53">
        <v>2025</v>
      </c>
      <c r="H41" s="53" t="s">
        <v>44</v>
      </c>
      <c r="I41" s="54">
        <v>45870</v>
      </c>
      <c r="J41" s="55">
        <f t="shared" si="13"/>
        <v>47330</v>
      </c>
      <c r="K41" s="49" t="s">
        <v>29</v>
      </c>
      <c r="L41" s="51" t="s">
        <v>35</v>
      </c>
      <c r="M41" s="51"/>
      <c r="N41" s="37">
        <f t="shared" ca="1" si="12"/>
        <v>45943</v>
      </c>
      <c r="O41" s="49" t="s">
        <v>34</v>
      </c>
      <c r="P41" s="81">
        <f ca="1">IF(O41="Titulado",(#REF!-I41)/30.42,IF(O41="Ativo",(N41-I41)/30.42,"  "))</f>
        <v>2.3997370151216302</v>
      </c>
      <c r="Q41" s="49" t="s">
        <v>36</v>
      </c>
      <c r="R41" s="51" t="s">
        <v>27</v>
      </c>
      <c r="S41" s="56" t="s">
        <v>28</v>
      </c>
    </row>
    <row r="42" spans="1:19" ht="46.5" customHeight="1" x14ac:dyDescent="0.2">
      <c r="A42" s="56" t="s">
        <v>72</v>
      </c>
      <c r="B42" s="52">
        <v>202523220013</v>
      </c>
      <c r="C42" s="53"/>
      <c r="D42" s="49" t="s">
        <v>21</v>
      </c>
      <c r="E42" s="53" t="s">
        <v>22</v>
      </c>
      <c r="F42" s="53" t="s">
        <v>120</v>
      </c>
      <c r="G42" s="53">
        <v>2025</v>
      </c>
      <c r="H42" s="53" t="s">
        <v>44</v>
      </c>
      <c r="I42" s="54">
        <v>45870</v>
      </c>
      <c r="J42" s="55">
        <f t="shared" si="13"/>
        <v>47330</v>
      </c>
      <c r="K42" s="49" t="s">
        <v>29</v>
      </c>
      <c r="L42" s="51" t="s">
        <v>46</v>
      </c>
      <c r="M42" s="51"/>
      <c r="N42" s="37">
        <f t="shared" ca="1" si="12"/>
        <v>45943</v>
      </c>
      <c r="O42" s="49" t="s">
        <v>34</v>
      </c>
      <c r="P42" s="81">
        <f ca="1">IF(O42="Titulado",(#REF!-I42)/30.42,IF(O42="Ativo",(N42-I42)/30.42,"  "))</f>
        <v>2.3997370151216302</v>
      </c>
      <c r="Q42" s="49" t="s">
        <v>26</v>
      </c>
      <c r="R42" s="51" t="s">
        <v>27</v>
      </c>
      <c r="S42" s="56" t="s">
        <v>28</v>
      </c>
    </row>
    <row r="43" spans="1:19" ht="46.5" customHeight="1" x14ac:dyDescent="0.2">
      <c r="A43" s="56" t="s">
        <v>129</v>
      </c>
      <c r="B43" s="52">
        <v>202523120038</v>
      </c>
      <c r="C43" s="53"/>
      <c r="D43" s="49" t="s">
        <v>21</v>
      </c>
      <c r="E43" s="53" t="s">
        <v>22</v>
      </c>
      <c r="F43" s="53" t="s">
        <v>120</v>
      </c>
      <c r="G43" s="53">
        <v>2025</v>
      </c>
      <c r="H43" s="53" t="s">
        <v>44</v>
      </c>
      <c r="I43" s="54">
        <v>45870</v>
      </c>
      <c r="J43" s="55">
        <f t="shared" si="13"/>
        <v>46598</v>
      </c>
      <c r="K43" s="49" t="s">
        <v>24</v>
      </c>
      <c r="L43" s="51" t="s">
        <v>102</v>
      </c>
      <c r="M43" s="51"/>
      <c r="N43" s="37">
        <f t="shared" ca="1" si="12"/>
        <v>45943</v>
      </c>
      <c r="O43" s="49" t="s">
        <v>34</v>
      </c>
      <c r="P43" s="81">
        <f ca="1">IF(O43="Titulado",(#REF!-I43)/30.42,IF(O43="Ativo",(N43-I43)/30.42,"  "))</f>
        <v>2.3997370151216302</v>
      </c>
      <c r="Q43" s="49" t="s">
        <v>50</v>
      </c>
      <c r="R43" s="51" t="s">
        <v>27</v>
      </c>
      <c r="S43" s="56" t="s">
        <v>28</v>
      </c>
    </row>
    <row r="44" spans="1:19" ht="48" customHeight="1" x14ac:dyDescent="0.2">
      <c r="A44" s="51" t="s">
        <v>119</v>
      </c>
      <c r="B44" s="52">
        <v>202513220001</v>
      </c>
      <c r="C44" s="53"/>
      <c r="D44" s="49" t="s">
        <v>21</v>
      </c>
      <c r="E44" s="53" t="s">
        <v>22</v>
      </c>
      <c r="F44" s="83" t="s">
        <v>124</v>
      </c>
      <c r="G44" s="53">
        <v>2025</v>
      </c>
      <c r="H44" s="53" t="s">
        <v>23</v>
      </c>
      <c r="I44" s="55">
        <v>45717</v>
      </c>
      <c r="J44" s="55">
        <f t="shared" ref="J44:J45" si="14">IF(K44="DS",I44+1460,I44+728)</f>
        <v>47177</v>
      </c>
      <c r="K44" s="49" t="s">
        <v>29</v>
      </c>
      <c r="L44" s="51" t="s">
        <v>46</v>
      </c>
      <c r="M44" s="51"/>
      <c r="N44" s="37">
        <f t="shared" ref="N44:N45" ca="1" si="15">TODAY()</f>
        <v>45943</v>
      </c>
      <c r="O44" s="49" t="s">
        <v>34</v>
      </c>
      <c r="P44" s="81">
        <f ca="1">IF(O44="Titulado",(#REF!-I44)/30.42,IF(O44="Ativo",(N44-I44)/30.42,"  "))</f>
        <v>7.4293228139381977</v>
      </c>
      <c r="Q44" s="49" t="s">
        <v>26</v>
      </c>
      <c r="R44" s="51" t="s">
        <v>27</v>
      </c>
      <c r="S44" s="56" t="s">
        <v>28</v>
      </c>
    </row>
    <row r="45" spans="1:19" ht="81" customHeight="1" x14ac:dyDescent="0.2">
      <c r="A45" s="51" t="s">
        <v>98</v>
      </c>
      <c r="B45" s="52">
        <v>202423120013</v>
      </c>
      <c r="C45" s="53"/>
      <c r="D45" s="49" t="s">
        <v>21</v>
      </c>
      <c r="E45" s="53" t="s">
        <v>22</v>
      </c>
      <c r="F45" s="58" t="s">
        <v>106</v>
      </c>
      <c r="G45" s="53">
        <v>2024</v>
      </c>
      <c r="H45" s="53" t="s">
        <v>44</v>
      </c>
      <c r="I45" s="54">
        <v>45505</v>
      </c>
      <c r="J45" s="55">
        <f t="shared" si="14"/>
        <v>46233</v>
      </c>
      <c r="K45" s="49" t="s">
        <v>24</v>
      </c>
      <c r="L45" s="51" t="s">
        <v>25</v>
      </c>
      <c r="M45" s="51" t="s">
        <v>108</v>
      </c>
      <c r="N45" s="37">
        <f t="shared" ca="1" si="15"/>
        <v>45943</v>
      </c>
      <c r="O45" s="49" t="s">
        <v>34</v>
      </c>
      <c r="P45" s="24">
        <f ca="1">IF(O45="Titulado",(#REF!-I45)/30.42,IF(O45="Ativo",(N45-I45)/30.42,"  "))</f>
        <v>14.398422090729783</v>
      </c>
      <c r="Q45" s="49" t="s">
        <v>26</v>
      </c>
      <c r="R45" s="51" t="s">
        <v>27</v>
      </c>
      <c r="S45" s="56" t="s">
        <v>33</v>
      </c>
    </row>
    <row r="46" spans="1:19" ht="56.25" customHeight="1" x14ac:dyDescent="0.2">
      <c r="A46" s="51" t="s">
        <v>101</v>
      </c>
      <c r="B46" s="52">
        <v>202423220007</v>
      </c>
      <c r="C46" s="53"/>
      <c r="D46" s="49" t="s">
        <v>21</v>
      </c>
      <c r="E46" s="53" t="s">
        <v>22</v>
      </c>
      <c r="F46" s="19" t="s">
        <v>53</v>
      </c>
      <c r="G46" s="53">
        <v>2024</v>
      </c>
      <c r="H46" s="53" t="s">
        <v>44</v>
      </c>
      <c r="I46" s="54">
        <v>45505</v>
      </c>
      <c r="J46" s="55">
        <f t="shared" ref="J46:J47" si="16">IF(K46="DS",I46+1460,I46+728)</f>
        <v>46965</v>
      </c>
      <c r="K46" s="49" t="s">
        <v>29</v>
      </c>
      <c r="L46" s="51" t="s">
        <v>40</v>
      </c>
      <c r="M46" s="51" t="s">
        <v>58</v>
      </c>
      <c r="N46" s="37">
        <f t="shared" ref="N46:N49" ca="1" si="17">TODAY()</f>
        <v>45943</v>
      </c>
      <c r="O46" s="49" t="s">
        <v>34</v>
      </c>
      <c r="P46" s="24">
        <f ca="1">IF(O46="Titulado",(#REF!-I46)/30.42,IF(O46="Ativo",(N46-I46)/30.42,"  "))</f>
        <v>14.398422090729783</v>
      </c>
      <c r="Q46" s="49" t="s">
        <v>36</v>
      </c>
      <c r="R46" s="51" t="s">
        <v>27</v>
      </c>
      <c r="S46" s="56" t="s">
        <v>28</v>
      </c>
    </row>
    <row r="47" spans="1:19" ht="56.25" customHeight="1" x14ac:dyDescent="0.2">
      <c r="A47" s="56" t="s">
        <v>73</v>
      </c>
      <c r="B47" s="52">
        <v>202513220012</v>
      </c>
      <c r="C47" s="53"/>
      <c r="D47" s="49" t="s">
        <v>21</v>
      </c>
      <c r="E47" s="53" t="s">
        <v>22</v>
      </c>
      <c r="F47" s="53" t="s">
        <v>120</v>
      </c>
      <c r="G47" s="53">
        <v>2025</v>
      </c>
      <c r="H47" s="53" t="s">
        <v>23</v>
      </c>
      <c r="I47" s="55">
        <v>45717</v>
      </c>
      <c r="J47" s="55">
        <f t="shared" si="16"/>
        <v>47177</v>
      </c>
      <c r="K47" s="49" t="s">
        <v>29</v>
      </c>
      <c r="L47" s="51" t="s">
        <v>25</v>
      </c>
      <c r="M47" s="51"/>
      <c r="N47" s="37">
        <f t="shared" ca="1" si="17"/>
        <v>45943</v>
      </c>
      <c r="O47" s="49" t="s">
        <v>34</v>
      </c>
      <c r="P47" s="81">
        <f ca="1">IF(O47="Titulado",(#REF!-I47)/30.42,IF(O47="Ativo",(N47-I47)/30.42,"  "))</f>
        <v>7.4293228139381977</v>
      </c>
      <c r="Q47" s="49" t="s">
        <v>26</v>
      </c>
      <c r="R47" s="51" t="s">
        <v>27</v>
      </c>
      <c r="S47" s="56" t="s">
        <v>33</v>
      </c>
    </row>
    <row r="48" spans="1:19" s="50" customFormat="1" ht="71.25" customHeight="1" x14ac:dyDescent="0.2">
      <c r="A48" s="17" t="s">
        <v>99</v>
      </c>
      <c r="B48" s="18">
        <v>202423220013</v>
      </c>
      <c r="C48" s="19"/>
      <c r="D48" s="20" t="s">
        <v>21</v>
      </c>
      <c r="E48" s="19" t="s">
        <v>22</v>
      </c>
      <c r="F48" s="19" t="s">
        <v>53</v>
      </c>
      <c r="G48" s="19">
        <v>2024</v>
      </c>
      <c r="H48" s="19" t="s">
        <v>44</v>
      </c>
      <c r="I48" s="45">
        <v>45505</v>
      </c>
      <c r="J48" s="21">
        <f t="shared" ref="J48:J49" si="18">IF(K48="DS",I48+1460,I48+728)</f>
        <v>46965</v>
      </c>
      <c r="K48" s="20" t="s">
        <v>29</v>
      </c>
      <c r="L48" s="17" t="s">
        <v>25</v>
      </c>
      <c r="M48" s="17" t="s">
        <v>59</v>
      </c>
      <c r="N48" s="16">
        <f t="shared" ca="1" si="17"/>
        <v>45943</v>
      </c>
      <c r="O48" s="20" t="s">
        <v>34</v>
      </c>
      <c r="P48" s="24">
        <f ca="1">IF(O48="Titulado",(#REF!-I48)/30.42,IF(O48="Ativo",(N48-I48)/30.42,"  "))</f>
        <v>14.398422090729783</v>
      </c>
      <c r="Q48" s="20" t="s">
        <v>26</v>
      </c>
      <c r="R48" s="17" t="s">
        <v>27</v>
      </c>
      <c r="S48" s="22" t="s">
        <v>28</v>
      </c>
    </row>
    <row r="49" spans="1:19" s="59" customFormat="1" ht="59.25" customHeight="1" x14ac:dyDescent="0.2">
      <c r="A49" s="51" t="s">
        <v>110</v>
      </c>
      <c r="B49" s="52">
        <v>202513120020</v>
      </c>
      <c r="C49" s="53"/>
      <c r="D49" s="49" t="s">
        <v>21</v>
      </c>
      <c r="E49" s="53" t="s">
        <v>22</v>
      </c>
      <c r="F49" s="53" t="s">
        <v>120</v>
      </c>
      <c r="G49" s="53">
        <v>2025</v>
      </c>
      <c r="H49" s="53" t="s">
        <v>23</v>
      </c>
      <c r="I49" s="55">
        <v>45717</v>
      </c>
      <c r="J49" s="55">
        <f t="shared" si="18"/>
        <v>46445</v>
      </c>
      <c r="K49" s="49" t="s">
        <v>24</v>
      </c>
      <c r="L49" s="51" t="s">
        <v>25</v>
      </c>
      <c r="M49" s="51" t="s">
        <v>130</v>
      </c>
      <c r="N49" s="37">
        <f t="shared" ca="1" si="17"/>
        <v>45943</v>
      </c>
      <c r="O49" s="49" t="s">
        <v>34</v>
      </c>
      <c r="P49" s="81">
        <f ca="1">IF(O49="Titulado",(#REF!-I49)/30.42,IF(O49="Ativo",(N49-I49)/30.42,"  "))</f>
        <v>7.4293228139381977</v>
      </c>
      <c r="Q49" s="49" t="s">
        <v>26</v>
      </c>
      <c r="R49" s="51" t="s">
        <v>27</v>
      </c>
      <c r="S49" s="56" t="s">
        <v>28</v>
      </c>
    </row>
    <row r="50" spans="1:19" ht="12.75" customHeight="1" x14ac:dyDescent="0.2">
      <c r="A50" s="1"/>
      <c r="B50" s="2"/>
      <c r="C50" s="1"/>
      <c r="D50" s="1"/>
      <c r="E50" s="2"/>
      <c r="F50" s="2"/>
      <c r="G50" s="2"/>
      <c r="H50" s="2"/>
      <c r="I50" s="44"/>
      <c r="J50" s="2"/>
      <c r="K50" s="2"/>
      <c r="O50" s="2"/>
      <c r="P50" s="40"/>
      <c r="Q50" s="4"/>
      <c r="R50" s="31"/>
      <c r="S50" s="3"/>
    </row>
    <row r="51" spans="1:19" ht="12.75" customHeight="1" x14ac:dyDescent="0.2">
      <c r="A51" s="1"/>
      <c r="B51" s="2"/>
      <c r="C51" s="1"/>
      <c r="D51" s="1"/>
      <c r="E51" s="2"/>
      <c r="F51" s="2"/>
      <c r="G51" s="2"/>
      <c r="H51" s="2"/>
      <c r="I51" s="44"/>
      <c r="J51" s="2"/>
      <c r="K51" s="2"/>
      <c r="O51" s="2"/>
      <c r="P51" s="40"/>
      <c r="Q51" s="4"/>
      <c r="R51" s="31"/>
      <c r="S51" s="3"/>
    </row>
    <row r="52" spans="1:19" ht="12.75" customHeight="1" x14ac:dyDescent="0.2">
      <c r="A52" s="1"/>
      <c r="B52" s="2"/>
      <c r="C52" s="1"/>
      <c r="D52" s="1"/>
      <c r="E52" s="2"/>
      <c r="F52" s="2"/>
      <c r="G52" s="2"/>
      <c r="H52" s="2"/>
      <c r="I52" s="44"/>
      <c r="J52" s="2"/>
      <c r="K52" s="2"/>
      <c r="O52" s="2"/>
      <c r="P52" s="40"/>
      <c r="Q52" s="4"/>
      <c r="R52" s="31"/>
      <c r="S52" s="3"/>
    </row>
    <row r="53" spans="1:19" ht="12.75" customHeight="1" x14ac:dyDescent="0.2">
      <c r="A53" s="1"/>
      <c r="B53" s="2"/>
      <c r="C53" s="1"/>
      <c r="D53" s="1"/>
      <c r="E53" s="2"/>
      <c r="F53" s="2"/>
      <c r="G53" s="2"/>
      <c r="H53" s="2"/>
      <c r="I53" s="44"/>
      <c r="J53" s="2"/>
      <c r="K53" s="2"/>
      <c r="O53" s="2"/>
      <c r="P53" s="40"/>
      <c r="Q53" s="4"/>
      <c r="R53" s="31"/>
      <c r="S53" s="3"/>
    </row>
    <row r="54" spans="1:19" ht="12.75" customHeight="1" x14ac:dyDescent="0.2">
      <c r="A54" s="1"/>
      <c r="B54" s="2"/>
      <c r="C54" s="1"/>
      <c r="D54" s="1"/>
      <c r="E54" s="2"/>
      <c r="F54" s="2"/>
      <c r="G54" s="2"/>
      <c r="H54" s="2"/>
      <c r="I54" s="44"/>
      <c r="J54" s="2"/>
      <c r="K54" s="2"/>
      <c r="O54" s="2"/>
      <c r="P54" s="40"/>
      <c r="Q54" s="4"/>
      <c r="R54" s="31"/>
      <c r="S54" s="3"/>
    </row>
    <row r="55" spans="1:19" ht="12.75" customHeight="1" x14ac:dyDescent="0.2">
      <c r="A55" s="1"/>
      <c r="B55" s="2"/>
      <c r="C55" s="1"/>
      <c r="D55" s="1"/>
      <c r="E55" s="2"/>
      <c r="F55" s="2"/>
      <c r="G55" s="2"/>
      <c r="H55" s="2"/>
      <c r="I55" s="44"/>
      <c r="J55" s="2"/>
      <c r="K55" s="2"/>
      <c r="O55" s="2"/>
      <c r="P55" s="40"/>
      <c r="Q55" s="4"/>
      <c r="R55" s="31"/>
      <c r="S55" s="3"/>
    </row>
    <row r="56" spans="1:19" ht="12.75" customHeight="1" x14ac:dyDescent="0.2">
      <c r="A56" s="1"/>
      <c r="B56" s="2"/>
      <c r="C56" s="1"/>
      <c r="D56" s="1"/>
      <c r="E56" s="2"/>
      <c r="F56" s="32"/>
      <c r="G56" s="32"/>
      <c r="H56" s="32"/>
      <c r="I56" s="46"/>
      <c r="J56" s="2"/>
      <c r="K56" s="2"/>
      <c r="O56" s="2"/>
      <c r="P56" s="40"/>
      <c r="Q56" s="4"/>
      <c r="R56" s="31"/>
      <c r="S56" s="3"/>
    </row>
    <row r="57" spans="1:19" ht="12.75" customHeight="1" x14ac:dyDescent="0.2">
      <c r="A57" s="1"/>
      <c r="B57" s="2"/>
      <c r="C57" s="1"/>
      <c r="D57" s="1"/>
      <c r="E57" s="2"/>
      <c r="F57" s="2"/>
      <c r="G57" s="2"/>
      <c r="H57" s="2"/>
      <c r="I57" s="44"/>
      <c r="J57" s="2"/>
      <c r="K57" s="2"/>
      <c r="O57" s="2"/>
      <c r="P57" s="40"/>
      <c r="Q57" s="4"/>
      <c r="R57" s="31"/>
      <c r="S57" s="3"/>
    </row>
    <row r="58" spans="1:19" ht="12.75" customHeight="1" x14ac:dyDescent="0.2">
      <c r="A58" s="1"/>
      <c r="B58" s="2"/>
      <c r="C58" s="1"/>
      <c r="D58" s="1"/>
      <c r="E58" s="2"/>
      <c r="F58" s="2"/>
      <c r="G58" s="2"/>
      <c r="H58" s="2"/>
      <c r="I58" s="44"/>
      <c r="J58" s="2"/>
      <c r="K58" s="2"/>
      <c r="O58" s="2"/>
      <c r="P58" s="40"/>
      <c r="Q58" s="4"/>
      <c r="R58" s="31"/>
      <c r="S58" s="3"/>
    </row>
    <row r="59" spans="1:19" ht="12.75" customHeight="1" x14ac:dyDescent="0.2">
      <c r="A59" s="1"/>
      <c r="B59" s="2"/>
      <c r="C59" s="1"/>
      <c r="D59" s="1"/>
      <c r="E59" s="2"/>
      <c r="F59" s="2"/>
      <c r="G59" s="2"/>
      <c r="H59" s="2"/>
      <c r="I59" s="44"/>
      <c r="J59" s="2"/>
      <c r="K59" s="2"/>
      <c r="O59" s="2"/>
      <c r="P59" s="40"/>
      <c r="Q59" s="4"/>
      <c r="R59" s="31"/>
      <c r="S59" s="3"/>
    </row>
    <row r="60" spans="1:19" ht="12.75" customHeight="1" x14ac:dyDescent="0.2">
      <c r="A60" s="1"/>
      <c r="B60" s="2"/>
      <c r="C60" s="1"/>
      <c r="D60" s="1"/>
      <c r="E60" s="2"/>
      <c r="F60" s="2"/>
      <c r="G60" s="2"/>
      <c r="H60" s="2"/>
      <c r="I60" s="44"/>
      <c r="J60" s="2"/>
      <c r="K60" s="2"/>
      <c r="O60" s="2"/>
      <c r="P60" s="40"/>
      <c r="Q60" s="4"/>
      <c r="R60" s="31"/>
      <c r="S60" s="3"/>
    </row>
    <row r="61" spans="1:19" ht="12.75" customHeight="1" x14ac:dyDescent="0.2">
      <c r="A61" s="1"/>
      <c r="B61" s="2"/>
      <c r="C61" s="1"/>
      <c r="D61" s="1"/>
      <c r="E61" s="2"/>
      <c r="F61" s="2"/>
      <c r="G61" s="2"/>
      <c r="H61" s="2"/>
      <c r="I61" s="44"/>
      <c r="J61" s="2"/>
      <c r="K61" s="2"/>
      <c r="O61" s="2"/>
      <c r="P61" s="40"/>
      <c r="Q61" s="4"/>
      <c r="S61" s="3"/>
    </row>
    <row r="62" spans="1:19" ht="12.75" customHeight="1" x14ac:dyDescent="0.2">
      <c r="A62" s="1"/>
      <c r="B62" s="2"/>
      <c r="C62" s="1"/>
      <c r="D62" s="1"/>
      <c r="E62" s="2"/>
      <c r="F62" s="2"/>
      <c r="G62" s="2"/>
      <c r="H62" s="2"/>
      <c r="I62" s="44"/>
      <c r="J62" s="2"/>
      <c r="K62" s="2"/>
      <c r="O62" s="2"/>
      <c r="P62" s="40"/>
      <c r="Q62" s="4"/>
      <c r="S62" s="3"/>
    </row>
    <row r="63" spans="1:19" ht="12.75" customHeight="1" x14ac:dyDescent="0.2">
      <c r="A63" s="1"/>
      <c r="B63" s="2"/>
      <c r="C63" s="1"/>
      <c r="D63" s="1"/>
      <c r="E63" s="2"/>
      <c r="F63" s="2"/>
      <c r="G63" s="2"/>
      <c r="H63" s="2"/>
      <c r="I63" s="44"/>
      <c r="J63" s="2"/>
      <c r="K63" s="2"/>
      <c r="O63" s="2"/>
      <c r="P63" s="40"/>
      <c r="Q63" s="4"/>
      <c r="S63" s="3"/>
    </row>
    <row r="64" spans="1:19" ht="12.75" customHeight="1" x14ac:dyDescent="0.2">
      <c r="A64" s="1"/>
      <c r="B64" s="2"/>
      <c r="C64" s="1"/>
      <c r="D64" s="1"/>
      <c r="E64" s="2"/>
      <c r="F64" s="2"/>
      <c r="G64" s="2"/>
      <c r="H64" s="2"/>
      <c r="I64" s="44"/>
      <c r="J64" s="2"/>
      <c r="K64" s="2"/>
      <c r="O64" s="2"/>
      <c r="P64" s="40"/>
      <c r="Q64" s="4"/>
      <c r="S64" s="3"/>
    </row>
    <row r="65" spans="1:19" ht="12.75" customHeight="1" x14ac:dyDescent="0.2">
      <c r="A65" s="1"/>
      <c r="B65" s="2"/>
      <c r="C65" s="1"/>
      <c r="D65" s="1"/>
      <c r="E65" s="2"/>
      <c r="F65" s="2"/>
      <c r="G65" s="2"/>
      <c r="H65" s="2"/>
      <c r="I65" s="44"/>
      <c r="J65" s="2"/>
      <c r="K65" s="2"/>
      <c r="O65" s="2"/>
      <c r="P65" s="40"/>
      <c r="Q65" s="4"/>
      <c r="S65" s="3"/>
    </row>
    <row r="66" spans="1:19" ht="12.75" customHeight="1" x14ac:dyDescent="0.2">
      <c r="A66" s="1"/>
      <c r="B66" s="2"/>
      <c r="C66" s="1"/>
      <c r="D66" s="1"/>
      <c r="E66" s="2"/>
      <c r="F66" s="2"/>
      <c r="G66" s="2"/>
      <c r="H66" s="2"/>
      <c r="I66" s="44"/>
      <c r="J66" s="2"/>
      <c r="K66" s="2"/>
      <c r="O66" s="2"/>
      <c r="P66" s="40"/>
      <c r="Q66" s="4"/>
      <c r="S66" s="3"/>
    </row>
    <row r="67" spans="1:19" ht="12.75" customHeight="1" x14ac:dyDescent="0.2">
      <c r="A67" s="1"/>
      <c r="B67" s="2"/>
      <c r="C67" s="1"/>
      <c r="D67" s="1"/>
      <c r="E67" s="2"/>
      <c r="F67" s="2"/>
      <c r="G67" s="2"/>
      <c r="H67" s="2"/>
      <c r="I67" s="44"/>
      <c r="J67" s="2"/>
      <c r="K67" s="2"/>
      <c r="O67" s="2"/>
      <c r="P67" s="40"/>
      <c r="Q67" s="4"/>
      <c r="S67" s="3"/>
    </row>
    <row r="68" spans="1:19" ht="12.75" customHeight="1" x14ac:dyDescent="0.2">
      <c r="A68" s="1"/>
      <c r="B68" s="2"/>
      <c r="C68" s="1"/>
      <c r="D68" s="1"/>
      <c r="E68" s="2"/>
      <c r="F68" s="2"/>
      <c r="G68" s="2"/>
      <c r="H68" s="2"/>
      <c r="I68" s="44"/>
      <c r="J68" s="2"/>
      <c r="K68" s="2"/>
      <c r="O68" s="2"/>
      <c r="P68" s="40"/>
      <c r="Q68" s="4"/>
      <c r="S68" s="3"/>
    </row>
    <row r="69" spans="1:19" ht="12.75" customHeight="1" x14ac:dyDescent="0.2">
      <c r="A69" s="1"/>
      <c r="B69" s="2"/>
      <c r="C69" s="1"/>
      <c r="D69" s="1"/>
      <c r="E69" s="2"/>
      <c r="F69" s="2"/>
      <c r="G69" s="2"/>
      <c r="H69" s="2"/>
      <c r="I69" s="44"/>
      <c r="J69" s="2"/>
      <c r="K69" s="2"/>
      <c r="O69" s="2"/>
      <c r="P69" s="40"/>
      <c r="Q69" s="4"/>
      <c r="S69" s="3"/>
    </row>
    <row r="70" spans="1:19" ht="12.75" customHeight="1" x14ac:dyDescent="0.2">
      <c r="A70" s="1"/>
      <c r="B70" s="2"/>
      <c r="C70" s="1"/>
      <c r="D70" s="1"/>
      <c r="E70" s="2"/>
      <c r="F70" s="2"/>
      <c r="G70" s="2"/>
      <c r="H70" s="2"/>
      <c r="I70" s="44"/>
      <c r="J70" s="2"/>
      <c r="K70" s="2"/>
      <c r="O70" s="2"/>
      <c r="P70" s="40"/>
      <c r="Q70" s="4"/>
      <c r="S70" s="3"/>
    </row>
    <row r="71" spans="1:19" ht="12.75" customHeight="1" x14ac:dyDescent="0.2">
      <c r="A71" s="1"/>
      <c r="B71" s="2"/>
      <c r="C71" s="1"/>
      <c r="D71" s="1"/>
      <c r="E71" s="2"/>
      <c r="F71" s="2"/>
      <c r="G71" s="2"/>
      <c r="H71" s="2"/>
      <c r="I71" s="44"/>
      <c r="J71" s="2"/>
      <c r="K71" s="2"/>
      <c r="O71" s="2"/>
      <c r="P71" s="40"/>
      <c r="Q71" s="4"/>
      <c r="S71" s="3"/>
    </row>
    <row r="72" spans="1:19" ht="12.75" customHeight="1" x14ac:dyDescent="0.2">
      <c r="A72" s="1"/>
      <c r="B72" s="2"/>
      <c r="C72" s="1"/>
      <c r="D72" s="1"/>
      <c r="E72" s="2"/>
      <c r="F72" s="2"/>
      <c r="G72" s="2"/>
      <c r="H72" s="2"/>
      <c r="I72" s="44"/>
      <c r="J72" s="2"/>
      <c r="K72" s="2"/>
      <c r="O72" s="2"/>
      <c r="P72" s="40"/>
      <c r="Q72" s="4"/>
      <c r="S72" s="3"/>
    </row>
    <row r="73" spans="1:19" ht="12.75" customHeight="1" x14ac:dyDescent="0.2">
      <c r="A73" s="1"/>
      <c r="B73" s="2"/>
      <c r="C73" s="1"/>
      <c r="D73" s="1"/>
      <c r="E73" s="2"/>
      <c r="F73" s="2"/>
      <c r="G73" s="2"/>
      <c r="H73" s="2"/>
      <c r="I73" s="44"/>
      <c r="J73" s="2"/>
      <c r="K73" s="2"/>
      <c r="O73" s="2"/>
      <c r="P73" s="40"/>
      <c r="Q73" s="4"/>
      <c r="S73" s="3"/>
    </row>
    <row r="74" spans="1:19" ht="12.75" customHeight="1" x14ac:dyDescent="0.2">
      <c r="A74" s="1"/>
      <c r="B74" s="2"/>
      <c r="C74" s="1"/>
      <c r="D74" s="1"/>
      <c r="E74" s="2"/>
      <c r="F74" s="2"/>
      <c r="G74" s="2"/>
      <c r="H74" s="2"/>
      <c r="I74" s="44"/>
      <c r="J74" s="2"/>
      <c r="K74" s="2"/>
      <c r="O74" s="2"/>
      <c r="P74" s="40"/>
      <c r="Q74" s="4"/>
      <c r="S74" s="3"/>
    </row>
    <row r="75" spans="1:19" ht="12.75" customHeight="1" x14ac:dyDescent="0.2">
      <c r="A75" s="1"/>
      <c r="B75" s="2"/>
      <c r="C75" s="1"/>
      <c r="D75" s="1"/>
      <c r="E75" s="2"/>
      <c r="F75" s="2"/>
      <c r="G75" s="2"/>
      <c r="H75" s="2"/>
      <c r="I75" s="44"/>
      <c r="J75" s="2"/>
      <c r="K75" s="2"/>
      <c r="O75" s="2"/>
      <c r="P75" s="40"/>
      <c r="Q75" s="4"/>
      <c r="S75" s="3"/>
    </row>
    <row r="76" spans="1:19" ht="12.75" customHeight="1" x14ac:dyDescent="0.2">
      <c r="A76" s="1"/>
      <c r="B76" s="2"/>
      <c r="C76" s="1"/>
      <c r="D76" s="1"/>
      <c r="E76" s="2"/>
      <c r="F76" s="2"/>
      <c r="G76" s="2"/>
      <c r="H76" s="2"/>
      <c r="I76" s="44"/>
      <c r="J76" s="2"/>
      <c r="K76" s="2"/>
      <c r="O76" s="2"/>
      <c r="P76" s="40"/>
      <c r="Q76" s="4"/>
      <c r="S76" s="3"/>
    </row>
    <row r="77" spans="1:19" ht="12.75" customHeight="1" x14ac:dyDescent="0.2">
      <c r="A77" s="1"/>
      <c r="B77" s="2"/>
      <c r="C77" s="1"/>
      <c r="D77" s="1"/>
      <c r="E77" s="2"/>
      <c r="F77" s="2"/>
      <c r="G77" s="2"/>
      <c r="H77" s="2"/>
      <c r="I77" s="44"/>
      <c r="J77" s="2"/>
      <c r="K77" s="2"/>
      <c r="O77" s="2"/>
      <c r="P77" s="40"/>
      <c r="Q77" s="4"/>
      <c r="S77" s="3"/>
    </row>
    <row r="78" spans="1:19" ht="12.75" customHeight="1" x14ac:dyDescent="0.2">
      <c r="A78" s="1"/>
      <c r="B78" s="2"/>
      <c r="C78" s="1"/>
      <c r="D78" s="1"/>
      <c r="E78" s="2"/>
      <c r="F78" s="2"/>
      <c r="G78" s="2"/>
      <c r="H78" s="2"/>
      <c r="I78" s="44"/>
      <c r="J78" s="2"/>
      <c r="K78" s="2"/>
      <c r="O78" s="2"/>
      <c r="P78" s="40"/>
      <c r="Q78" s="4"/>
      <c r="S78" s="3"/>
    </row>
    <row r="79" spans="1:19" ht="12.75" customHeight="1" x14ac:dyDescent="0.2">
      <c r="A79" s="1"/>
      <c r="B79" s="2"/>
      <c r="C79" s="1"/>
      <c r="D79" s="1"/>
      <c r="E79" s="2"/>
      <c r="F79" s="2"/>
      <c r="G79" s="2"/>
      <c r="H79" s="2"/>
      <c r="I79" s="44"/>
      <c r="J79" s="2"/>
      <c r="K79" s="2"/>
      <c r="O79" s="2"/>
      <c r="P79" s="40"/>
      <c r="Q79" s="4"/>
      <c r="S79" s="3"/>
    </row>
    <row r="80" spans="1:19" ht="12.75" customHeight="1" x14ac:dyDescent="0.2">
      <c r="A80" s="1"/>
      <c r="B80" s="2"/>
      <c r="C80" s="1"/>
      <c r="D80" s="1"/>
      <c r="E80" s="2"/>
      <c r="F80" s="2"/>
      <c r="G80" s="2"/>
      <c r="H80" s="2"/>
      <c r="I80" s="44"/>
      <c r="J80" s="2"/>
      <c r="K80" s="2"/>
      <c r="O80" s="2"/>
      <c r="P80" s="40"/>
      <c r="Q80" s="4"/>
      <c r="S80" s="3"/>
    </row>
    <row r="81" spans="1:19" ht="12.75" customHeight="1" x14ac:dyDescent="0.2">
      <c r="A81" s="1"/>
      <c r="B81" s="2"/>
      <c r="C81" s="1"/>
      <c r="D81" s="1"/>
      <c r="E81" s="2"/>
      <c r="F81" s="2"/>
      <c r="G81" s="2"/>
      <c r="H81" s="2"/>
      <c r="I81" s="44"/>
      <c r="J81" s="2"/>
      <c r="K81" s="2"/>
      <c r="O81" s="2"/>
      <c r="P81" s="40"/>
      <c r="Q81" s="4"/>
      <c r="S81" s="3"/>
    </row>
    <row r="82" spans="1:19" ht="12.75" customHeight="1" x14ac:dyDescent="0.2">
      <c r="A82" s="1"/>
      <c r="B82" s="2"/>
      <c r="C82" s="1"/>
      <c r="D82" s="1"/>
      <c r="E82" s="2"/>
      <c r="F82" s="2"/>
      <c r="G82" s="2"/>
      <c r="H82" s="2"/>
      <c r="I82" s="44"/>
      <c r="J82" s="2"/>
      <c r="K82" s="2"/>
      <c r="O82" s="2"/>
      <c r="P82" s="40"/>
      <c r="Q82" s="4"/>
      <c r="S82" s="3"/>
    </row>
    <row r="83" spans="1:19" ht="12.75" customHeight="1" x14ac:dyDescent="0.2">
      <c r="A83" s="1"/>
      <c r="B83" s="2"/>
      <c r="C83" s="1"/>
      <c r="D83" s="1"/>
      <c r="E83" s="2"/>
      <c r="F83" s="2"/>
      <c r="G83" s="2"/>
      <c r="H83" s="2"/>
      <c r="I83" s="44"/>
      <c r="J83" s="2"/>
      <c r="K83" s="2"/>
      <c r="O83" s="2"/>
      <c r="P83" s="40"/>
      <c r="Q83" s="4"/>
      <c r="S83" s="3"/>
    </row>
    <row r="84" spans="1:19" ht="12.75" customHeight="1" x14ac:dyDescent="0.2">
      <c r="A84" s="1"/>
      <c r="B84" s="2"/>
      <c r="C84" s="1"/>
      <c r="D84" s="1"/>
      <c r="E84" s="2"/>
      <c r="F84" s="2"/>
      <c r="G84" s="2"/>
      <c r="H84" s="2"/>
      <c r="I84" s="44"/>
      <c r="J84" s="2"/>
      <c r="K84" s="2"/>
      <c r="O84" s="2"/>
      <c r="P84" s="40"/>
      <c r="Q84" s="4"/>
      <c r="S84" s="3"/>
    </row>
    <row r="85" spans="1:19" ht="12.75" customHeight="1" x14ac:dyDescent="0.2">
      <c r="A85" s="1"/>
      <c r="B85" s="2"/>
      <c r="C85" s="1"/>
      <c r="D85" s="1"/>
      <c r="E85" s="2"/>
      <c r="F85" s="2"/>
      <c r="G85" s="2"/>
      <c r="H85" s="2"/>
      <c r="I85" s="44"/>
      <c r="J85" s="2"/>
      <c r="K85" s="2"/>
      <c r="O85" s="2"/>
      <c r="P85" s="40"/>
      <c r="Q85" s="4"/>
      <c r="S85" s="3"/>
    </row>
    <row r="86" spans="1:19" ht="12.75" customHeight="1" x14ac:dyDescent="0.2">
      <c r="A86" s="1"/>
      <c r="B86" s="2"/>
      <c r="C86" s="1"/>
      <c r="D86" s="1"/>
      <c r="E86" s="2"/>
      <c r="F86" s="2"/>
      <c r="G86" s="2"/>
      <c r="H86" s="2"/>
      <c r="I86" s="44"/>
      <c r="J86" s="2"/>
      <c r="K86" s="2"/>
      <c r="O86" s="2"/>
      <c r="P86" s="40"/>
      <c r="Q86" s="4"/>
      <c r="S86" s="3"/>
    </row>
    <row r="87" spans="1:19" ht="12.75" customHeight="1" x14ac:dyDescent="0.2">
      <c r="A87" s="1"/>
      <c r="B87" s="2"/>
      <c r="C87" s="1"/>
      <c r="D87" s="1"/>
      <c r="E87" s="2"/>
      <c r="F87" s="2"/>
      <c r="G87" s="2"/>
      <c r="H87" s="2"/>
      <c r="I87" s="44"/>
      <c r="J87" s="2"/>
      <c r="K87" s="2"/>
      <c r="O87" s="2"/>
      <c r="P87" s="40"/>
      <c r="Q87" s="4"/>
      <c r="S87" s="3"/>
    </row>
    <row r="88" spans="1:19" ht="12.75" customHeight="1" x14ac:dyDescent="0.2">
      <c r="A88" s="1"/>
      <c r="B88" s="2"/>
      <c r="C88" s="1"/>
      <c r="D88" s="1"/>
      <c r="E88" s="2"/>
      <c r="F88" s="2"/>
      <c r="G88" s="2"/>
      <c r="H88" s="2"/>
      <c r="I88" s="44"/>
      <c r="J88" s="2"/>
      <c r="K88" s="2"/>
      <c r="O88" s="2"/>
      <c r="P88" s="40"/>
      <c r="Q88" s="4"/>
      <c r="S88" s="3"/>
    </row>
    <row r="89" spans="1:19" ht="12.75" customHeight="1" x14ac:dyDescent="0.2">
      <c r="A89" s="1"/>
      <c r="B89" s="2"/>
      <c r="C89" s="1"/>
      <c r="D89" s="1"/>
      <c r="E89" s="2"/>
      <c r="F89" s="2"/>
      <c r="G89" s="2"/>
      <c r="H89" s="2"/>
      <c r="I89" s="44"/>
      <c r="J89" s="2"/>
      <c r="K89" s="2"/>
      <c r="O89" s="2"/>
      <c r="P89" s="40"/>
      <c r="Q89" s="4"/>
      <c r="S89" s="3"/>
    </row>
    <row r="90" spans="1:19" ht="12.75" customHeight="1" x14ac:dyDescent="0.2">
      <c r="A90" s="1"/>
      <c r="B90" s="2"/>
      <c r="C90" s="1"/>
      <c r="D90" s="1"/>
      <c r="E90" s="2"/>
      <c r="F90" s="2"/>
      <c r="G90" s="2"/>
      <c r="H90" s="2"/>
      <c r="I90" s="44"/>
      <c r="J90" s="2"/>
      <c r="K90" s="2"/>
      <c r="O90" s="2"/>
      <c r="P90" s="40"/>
      <c r="Q90" s="4"/>
      <c r="S90" s="3"/>
    </row>
    <row r="91" spans="1:19" ht="12.75" customHeight="1" x14ac:dyDescent="0.2">
      <c r="A91" s="1"/>
      <c r="B91" s="2"/>
      <c r="C91" s="1"/>
      <c r="D91" s="1"/>
      <c r="E91" s="2"/>
      <c r="F91" s="2"/>
      <c r="G91" s="2"/>
      <c r="H91" s="2"/>
      <c r="I91" s="44"/>
      <c r="J91" s="2"/>
      <c r="K91" s="2"/>
      <c r="O91" s="2"/>
      <c r="P91" s="40"/>
      <c r="Q91" s="4"/>
      <c r="S91" s="3"/>
    </row>
    <row r="92" spans="1:19" ht="12.75" customHeight="1" x14ac:dyDescent="0.2">
      <c r="A92" s="1"/>
      <c r="B92" s="2"/>
      <c r="C92" s="1"/>
      <c r="D92" s="1"/>
      <c r="E92" s="2"/>
      <c r="F92" s="2"/>
      <c r="G92" s="2"/>
      <c r="H92" s="2"/>
      <c r="I92" s="44"/>
      <c r="J92" s="2"/>
      <c r="K92" s="2"/>
      <c r="O92" s="2"/>
      <c r="P92" s="40"/>
      <c r="Q92" s="4"/>
      <c r="S92" s="3"/>
    </row>
    <row r="93" spans="1:19" ht="12.75" customHeight="1" x14ac:dyDescent="0.2">
      <c r="A93" s="1"/>
      <c r="B93" s="2"/>
      <c r="C93" s="1"/>
      <c r="D93" s="1"/>
      <c r="E93" s="2"/>
      <c r="F93" s="2"/>
      <c r="G93" s="2"/>
      <c r="H93" s="2"/>
      <c r="I93" s="44"/>
      <c r="J93" s="2"/>
      <c r="K93" s="2"/>
      <c r="O93" s="2"/>
      <c r="P93" s="40"/>
      <c r="Q93" s="4"/>
      <c r="S93" s="3"/>
    </row>
    <row r="94" spans="1:19" ht="12.75" customHeight="1" x14ac:dyDescent="0.2">
      <c r="A94" s="1"/>
      <c r="B94" s="2"/>
      <c r="C94" s="1"/>
      <c r="D94" s="1"/>
      <c r="E94" s="2"/>
      <c r="F94" s="2"/>
      <c r="G94" s="2"/>
      <c r="H94" s="2"/>
      <c r="I94" s="44"/>
      <c r="J94" s="2"/>
      <c r="K94" s="2"/>
      <c r="O94" s="2"/>
      <c r="P94" s="40"/>
      <c r="Q94" s="4"/>
      <c r="S94" s="3"/>
    </row>
    <row r="95" spans="1:19" ht="12.75" customHeight="1" x14ac:dyDescent="0.2">
      <c r="A95" s="1"/>
      <c r="B95" s="2"/>
      <c r="C95" s="1"/>
      <c r="D95" s="1"/>
      <c r="E95" s="2"/>
      <c r="F95" s="2"/>
      <c r="G95" s="2"/>
      <c r="H95" s="2"/>
      <c r="I95" s="44"/>
      <c r="J95" s="2"/>
      <c r="K95" s="2"/>
      <c r="O95" s="2"/>
      <c r="P95" s="40"/>
      <c r="Q95" s="4"/>
      <c r="S95" s="3"/>
    </row>
    <row r="96" spans="1:19" ht="12.75" customHeight="1" x14ac:dyDescent="0.2">
      <c r="A96" s="1"/>
      <c r="B96" s="2"/>
      <c r="C96" s="1"/>
      <c r="D96" s="1"/>
      <c r="E96" s="2"/>
      <c r="F96" s="2"/>
      <c r="G96" s="2"/>
      <c r="H96" s="2"/>
      <c r="I96" s="44"/>
      <c r="J96" s="2"/>
      <c r="K96" s="2"/>
      <c r="O96" s="2"/>
      <c r="P96" s="40"/>
      <c r="Q96" s="4"/>
      <c r="S96" s="3"/>
    </row>
    <row r="97" spans="1:19" ht="12.75" customHeight="1" x14ac:dyDescent="0.2">
      <c r="A97" s="1"/>
      <c r="B97" s="2"/>
      <c r="C97" s="1"/>
      <c r="D97" s="1"/>
      <c r="E97" s="2"/>
      <c r="F97" s="2"/>
      <c r="G97" s="2"/>
      <c r="H97" s="2"/>
      <c r="I97" s="44"/>
      <c r="J97" s="2"/>
      <c r="K97" s="2"/>
      <c r="O97" s="2"/>
      <c r="P97" s="40"/>
      <c r="Q97" s="4"/>
      <c r="S97" s="3"/>
    </row>
    <row r="98" spans="1:19" ht="12.75" customHeight="1" x14ac:dyDescent="0.2">
      <c r="A98" s="1"/>
      <c r="B98" s="2"/>
      <c r="C98" s="1"/>
      <c r="D98" s="1"/>
      <c r="E98" s="2"/>
      <c r="F98" s="2"/>
      <c r="G98" s="2"/>
      <c r="H98" s="2"/>
      <c r="I98" s="44"/>
      <c r="J98" s="2"/>
      <c r="K98" s="2"/>
      <c r="O98" s="2"/>
      <c r="P98" s="40"/>
      <c r="Q98" s="4"/>
      <c r="S98" s="3"/>
    </row>
    <row r="99" spans="1:19" ht="12.75" customHeight="1" x14ac:dyDescent="0.2">
      <c r="A99" s="1"/>
      <c r="B99" s="2"/>
      <c r="C99" s="1"/>
      <c r="D99" s="1"/>
      <c r="E99" s="2"/>
      <c r="F99" s="2"/>
      <c r="G99" s="2"/>
      <c r="H99" s="2"/>
      <c r="I99" s="44"/>
      <c r="J99" s="2"/>
      <c r="K99" s="2"/>
      <c r="O99" s="2"/>
      <c r="P99" s="40"/>
      <c r="Q99" s="4"/>
      <c r="S99" s="3"/>
    </row>
    <row r="100" spans="1:19" ht="12.75" customHeight="1" x14ac:dyDescent="0.2">
      <c r="A100" s="1"/>
      <c r="B100" s="2"/>
      <c r="C100" s="1"/>
      <c r="D100" s="1"/>
      <c r="E100" s="2"/>
      <c r="F100" s="2"/>
      <c r="G100" s="2"/>
      <c r="H100" s="2"/>
      <c r="I100" s="44"/>
      <c r="J100" s="2"/>
      <c r="K100" s="2"/>
      <c r="O100" s="2"/>
      <c r="P100" s="40"/>
      <c r="Q100" s="4"/>
      <c r="S100" s="3"/>
    </row>
    <row r="101" spans="1:19" ht="12.75" customHeight="1" x14ac:dyDescent="0.2">
      <c r="A101" s="1"/>
      <c r="B101" s="2"/>
      <c r="C101" s="1"/>
      <c r="D101" s="1"/>
      <c r="E101" s="2"/>
      <c r="F101" s="2"/>
      <c r="G101" s="2"/>
      <c r="H101" s="2"/>
      <c r="I101" s="44"/>
      <c r="J101" s="2"/>
      <c r="K101" s="2"/>
      <c r="O101" s="2"/>
      <c r="P101" s="40"/>
      <c r="Q101" s="4"/>
      <c r="S101" s="3"/>
    </row>
    <row r="102" spans="1:19" ht="12.75" customHeight="1" x14ac:dyDescent="0.2">
      <c r="A102" s="1"/>
      <c r="B102" s="2"/>
      <c r="C102" s="1"/>
      <c r="D102" s="1"/>
      <c r="E102" s="2"/>
      <c r="F102" s="2"/>
      <c r="G102" s="2"/>
      <c r="H102" s="2"/>
      <c r="I102" s="44"/>
      <c r="J102" s="2"/>
      <c r="K102" s="2"/>
      <c r="O102" s="2"/>
      <c r="P102" s="40"/>
      <c r="Q102" s="4"/>
      <c r="S102" s="3"/>
    </row>
    <row r="103" spans="1:19" ht="12.75" customHeight="1" x14ac:dyDescent="0.2">
      <c r="A103" s="1"/>
      <c r="B103" s="2"/>
      <c r="C103" s="1"/>
      <c r="D103" s="1"/>
      <c r="E103" s="2"/>
      <c r="F103" s="2"/>
      <c r="G103" s="2"/>
      <c r="H103" s="2"/>
      <c r="I103" s="44"/>
      <c r="J103" s="2"/>
      <c r="K103" s="2"/>
      <c r="O103" s="2"/>
      <c r="P103" s="40"/>
      <c r="Q103" s="4"/>
      <c r="S103" s="3"/>
    </row>
    <row r="104" spans="1:19" ht="12.75" customHeight="1" x14ac:dyDescent="0.2">
      <c r="A104" s="1"/>
      <c r="B104" s="2"/>
      <c r="C104" s="1"/>
      <c r="D104" s="1"/>
      <c r="E104" s="2"/>
      <c r="F104" s="2"/>
      <c r="G104" s="2"/>
      <c r="H104" s="2"/>
      <c r="I104" s="44"/>
      <c r="J104" s="2"/>
      <c r="K104" s="2"/>
      <c r="O104" s="2"/>
      <c r="P104" s="40"/>
      <c r="Q104" s="4"/>
      <c r="S104" s="3"/>
    </row>
    <row r="105" spans="1:19" ht="12.75" customHeight="1" x14ac:dyDescent="0.2">
      <c r="A105" s="1"/>
      <c r="B105" s="2"/>
      <c r="C105" s="1"/>
      <c r="D105" s="1"/>
      <c r="E105" s="2"/>
      <c r="F105" s="2"/>
      <c r="G105" s="2"/>
      <c r="H105" s="2"/>
      <c r="I105" s="44"/>
      <c r="J105" s="2"/>
      <c r="K105" s="2"/>
      <c r="O105" s="2"/>
      <c r="P105" s="40"/>
      <c r="Q105" s="4"/>
      <c r="S105" s="3"/>
    </row>
    <row r="106" spans="1:19" ht="12.75" customHeight="1" x14ac:dyDescent="0.2">
      <c r="A106" s="1"/>
      <c r="B106" s="2"/>
      <c r="C106" s="1"/>
      <c r="D106" s="1"/>
      <c r="E106" s="2"/>
      <c r="F106" s="2"/>
      <c r="G106" s="2"/>
      <c r="H106" s="2"/>
      <c r="I106" s="44"/>
      <c r="J106" s="2"/>
      <c r="K106" s="2"/>
      <c r="O106" s="2"/>
      <c r="P106" s="40"/>
      <c r="Q106" s="4"/>
      <c r="S106" s="3"/>
    </row>
    <row r="107" spans="1:19" ht="12.75" customHeight="1" x14ac:dyDescent="0.2">
      <c r="A107" s="1"/>
      <c r="B107" s="2"/>
      <c r="C107" s="1"/>
      <c r="D107" s="1"/>
      <c r="E107" s="2"/>
      <c r="F107" s="2"/>
      <c r="G107" s="2"/>
      <c r="H107" s="2"/>
      <c r="I107" s="44"/>
      <c r="J107" s="2"/>
      <c r="K107" s="2"/>
      <c r="O107" s="2"/>
      <c r="P107" s="40"/>
      <c r="Q107" s="4"/>
      <c r="S107" s="3"/>
    </row>
    <row r="108" spans="1:19" ht="12.75" customHeight="1" x14ac:dyDescent="0.2">
      <c r="A108" s="1"/>
      <c r="B108" s="2"/>
      <c r="C108" s="1"/>
      <c r="D108" s="1"/>
      <c r="E108" s="2"/>
      <c r="F108" s="2"/>
      <c r="G108" s="2"/>
      <c r="H108" s="2"/>
      <c r="I108" s="44"/>
      <c r="J108" s="2"/>
      <c r="K108" s="2"/>
      <c r="O108" s="2"/>
      <c r="P108" s="40"/>
      <c r="Q108" s="4"/>
      <c r="S108" s="3"/>
    </row>
    <row r="109" spans="1:19" ht="12.75" customHeight="1" x14ac:dyDescent="0.2">
      <c r="A109" s="1"/>
      <c r="B109" s="2"/>
      <c r="C109" s="1"/>
      <c r="D109" s="1"/>
      <c r="E109" s="2"/>
      <c r="F109" s="2"/>
      <c r="G109" s="2"/>
      <c r="H109" s="2"/>
      <c r="I109" s="44"/>
      <c r="J109" s="2"/>
      <c r="K109" s="2"/>
      <c r="O109" s="2"/>
      <c r="P109" s="40"/>
      <c r="Q109" s="4"/>
      <c r="S109" s="3"/>
    </row>
    <row r="110" spans="1:19" ht="12.75" customHeight="1" x14ac:dyDescent="0.2">
      <c r="A110" s="1"/>
      <c r="B110" s="2"/>
      <c r="C110" s="1"/>
      <c r="D110" s="1"/>
      <c r="E110" s="2"/>
      <c r="F110" s="2"/>
      <c r="G110" s="2"/>
      <c r="H110" s="2"/>
      <c r="I110" s="44"/>
      <c r="J110" s="2"/>
      <c r="K110" s="2"/>
      <c r="O110" s="2"/>
      <c r="P110" s="40"/>
      <c r="Q110" s="4"/>
      <c r="S110" s="3"/>
    </row>
    <row r="111" spans="1:19" ht="12.75" customHeight="1" x14ac:dyDescent="0.2">
      <c r="A111" s="1"/>
      <c r="B111" s="2"/>
      <c r="C111" s="1"/>
      <c r="D111" s="1"/>
      <c r="E111" s="2"/>
      <c r="F111" s="2"/>
      <c r="G111" s="2"/>
      <c r="H111" s="2"/>
      <c r="I111" s="44"/>
      <c r="J111" s="2"/>
      <c r="K111" s="2"/>
      <c r="O111" s="2"/>
      <c r="P111" s="40"/>
      <c r="Q111" s="4"/>
      <c r="S111" s="3"/>
    </row>
    <row r="112" spans="1:19" ht="12.75" customHeight="1" x14ac:dyDescent="0.2">
      <c r="A112" s="1"/>
      <c r="B112" s="2"/>
      <c r="C112" s="1"/>
      <c r="D112" s="1"/>
      <c r="E112" s="2"/>
      <c r="F112" s="2"/>
      <c r="G112" s="2"/>
      <c r="H112" s="2"/>
      <c r="I112" s="44"/>
      <c r="J112" s="2"/>
      <c r="K112" s="2"/>
      <c r="O112" s="2"/>
      <c r="P112" s="40"/>
      <c r="Q112" s="4"/>
      <c r="S112" s="3"/>
    </row>
    <row r="113" spans="1:19" ht="12.75" customHeight="1" x14ac:dyDescent="0.2">
      <c r="A113" s="1"/>
      <c r="B113" s="2"/>
      <c r="C113" s="1"/>
      <c r="D113" s="1"/>
      <c r="E113" s="2"/>
      <c r="F113" s="2"/>
      <c r="G113" s="2"/>
      <c r="H113" s="2"/>
      <c r="I113" s="44"/>
      <c r="J113" s="2"/>
      <c r="K113" s="2"/>
      <c r="O113" s="2"/>
      <c r="P113" s="40"/>
      <c r="Q113" s="4"/>
      <c r="S113" s="3"/>
    </row>
    <row r="114" spans="1:19" ht="12.75" customHeight="1" x14ac:dyDescent="0.2">
      <c r="A114" s="1"/>
      <c r="B114" s="2"/>
      <c r="C114" s="1"/>
      <c r="D114" s="1"/>
      <c r="E114" s="2"/>
      <c r="F114" s="2"/>
      <c r="G114" s="2"/>
      <c r="H114" s="2"/>
      <c r="I114" s="44"/>
      <c r="J114" s="2"/>
      <c r="K114" s="2"/>
      <c r="O114" s="2"/>
      <c r="P114" s="40"/>
      <c r="Q114" s="4"/>
      <c r="S114" s="3"/>
    </row>
    <row r="115" spans="1:19" ht="12.75" customHeight="1" x14ac:dyDescent="0.2">
      <c r="A115" s="1"/>
      <c r="B115" s="2"/>
      <c r="C115" s="1"/>
      <c r="D115" s="1"/>
      <c r="E115" s="2"/>
      <c r="F115" s="2"/>
      <c r="G115" s="2"/>
      <c r="H115" s="2"/>
      <c r="I115" s="44"/>
      <c r="J115" s="2"/>
      <c r="K115" s="2"/>
      <c r="O115" s="2"/>
      <c r="P115" s="40"/>
      <c r="Q115" s="4"/>
      <c r="S115" s="3"/>
    </row>
    <row r="116" spans="1:19" ht="12.75" customHeight="1" x14ac:dyDescent="0.2">
      <c r="A116" s="1"/>
      <c r="B116" s="2"/>
      <c r="C116" s="1"/>
      <c r="D116" s="1"/>
      <c r="E116" s="2"/>
      <c r="F116" s="2"/>
      <c r="G116" s="2"/>
      <c r="H116" s="2"/>
      <c r="I116" s="44"/>
      <c r="J116" s="2"/>
      <c r="K116" s="2"/>
      <c r="O116" s="2"/>
      <c r="P116" s="40"/>
      <c r="Q116" s="4"/>
      <c r="S116" s="3"/>
    </row>
    <row r="117" spans="1:19" ht="12.75" customHeight="1" x14ac:dyDescent="0.2">
      <c r="A117" s="1"/>
      <c r="B117" s="2"/>
      <c r="C117" s="1"/>
      <c r="D117" s="1"/>
      <c r="E117" s="2"/>
      <c r="F117" s="2"/>
      <c r="G117" s="2"/>
      <c r="H117" s="2"/>
      <c r="I117" s="44"/>
      <c r="J117" s="2"/>
      <c r="K117" s="2"/>
      <c r="O117" s="2"/>
      <c r="P117" s="40"/>
      <c r="Q117" s="4"/>
      <c r="S117" s="3"/>
    </row>
    <row r="118" spans="1:19" ht="12.75" customHeight="1" x14ac:dyDescent="0.2">
      <c r="A118" s="1"/>
      <c r="B118" s="2"/>
      <c r="C118" s="1"/>
      <c r="D118" s="1"/>
      <c r="E118" s="2"/>
      <c r="F118" s="2"/>
      <c r="G118" s="2"/>
      <c r="H118" s="2"/>
      <c r="I118" s="44"/>
      <c r="J118" s="2"/>
      <c r="K118" s="2"/>
      <c r="O118" s="2"/>
      <c r="P118" s="40"/>
      <c r="Q118" s="4"/>
      <c r="S118" s="3"/>
    </row>
    <row r="119" spans="1:19" ht="12.75" customHeight="1" x14ac:dyDescent="0.2">
      <c r="A119" s="1"/>
      <c r="B119" s="2"/>
      <c r="C119" s="1"/>
      <c r="D119" s="1"/>
      <c r="E119" s="2"/>
      <c r="F119" s="2"/>
      <c r="G119" s="2"/>
      <c r="H119" s="2"/>
      <c r="I119" s="44"/>
      <c r="J119" s="2"/>
      <c r="K119" s="2"/>
      <c r="O119" s="2"/>
      <c r="P119" s="40"/>
      <c r="Q119" s="4"/>
      <c r="S119" s="3"/>
    </row>
    <row r="120" spans="1:19" ht="12.75" customHeight="1" x14ac:dyDescent="0.2">
      <c r="A120" s="1"/>
      <c r="B120" s="2"/>
      <c r="C120" s="1"/>
      <c r="D120" s="1"/>
      <c r="E120" s="2"/>
      <c r="F120" s="2"/>
      <c r="G120" s="2"/>
      <c r="H120" s="2"/>
      <c r="I120" s="44"/>
      <c r="J120" s="2"/>
      <c r="K120" s="2"/>
      <c r="O120" s="2"/>
      <c r="P120" s="40"/>
      <c r="Q120" s="4"/>
      <c r="S120" s="3"/>
    </row>
    <row r="121" spans="1:19" ht="12.75" customHeight="1" x14ac:dyDescent="0.2">
      <c r="A121" s="1"/>
      <c r="B121" s="2"/>
      <c r="C121" s="1"/>
      <c r="D121" s="1"/>
      <c r="E121" s="2"/>
      <c r="F121" s="2"/>
      <c r="G121" s="2"/>
      <c r="H121" s="2"/>
      <c r="I121" s="44"/>
      <c r="J121" s="2"/>
      <c r="K121" s="2"/>
      <c r="O121" s="2"/>
      <c r="P121" s="40"/>
      <c r="Q121" s="4"/>
      <c r="S121" s="3"/>
    </row>
    <row r="122" spans="1:19" ht="12.75" customHeight="1" x14ac:dyDescent="0.2">
      <c r="A122" s="1"/>
      <c r="B122" s="2"/>
      <c r="C122" s="1"/>
      <c r="D122" s="1"/>
      <c r="E122" s="2"/>
      <c r="F122" s="2"/>
      <c r="G122" s="2"/>
      <c r="H122" s="2"/>
      <c r="I122" s="44"/>
      <c r="J122" s="2"/>
      <c r="K122" s="2"/>
      <c r="O122" s="2"/>
      <c r="P122" s="40"/>
      <c r="Q122" s="4"/>
      <c r="S122" s="3"/>
    </row>
    <row r="123" spans="1:19" ht="12.75" customHeight="1" x14ac:dyDescent="0.2">
      <c r="A123" s="1"/>
      <c r="B123" s="2"/>
      <c r="C123" s="1"/>
      <c r="D123" s="1"/>
      <c r="E123" s="2"/>
      <c r="F123" s="2"/>
      <c r="G123" s="2"/>
      <c r="H123" s="2"/>
      <c r="I123" s="44"/>
      <c r="J123" s="2"/>
      <c r="K123" s="2"/>
      <c r="O123" s="2"/>
      <c r="P123" s="40"/>
      <c r="Q123" s="4"/>
      <c r="S123" s="3"/>
    </row>
    <row r="124" spans="1:19" ht="12.75" customHeight="1" x14ac:dyDescent="0.2">
      <c r="A124" s="1"/>
      <c r="B124" s="2"/>
      <c r="C124" s="1"/>
      <c r="D124" s="1"/>
      <c r="E124" s="2"/>
      <c r="F124" s="2"/>
      <c r="G124" s="2"/>
      <c r="H124" s="2"/>
      <c r="I124" s="44"/>
      <c r="J124" s="2"/>
      <c r="K124" s="2"/>
      <c r="O124" s="2"/>
      <c r="P124" s="40"/>
      <c r="Q124" s="4"/>
      <c r="S124" s="3"/>
    </row>
    <row r="125" spans="1:19" ht="12.75" customHeight="1" x14ac:dyDescent="0.2">
      <c r="A125" s="1"/>
      <c r="B125" s="2"/>
      <c r="C125" s="1"/>
      <c r="D125" s="1"/>
      <c r="E125" s="2"/>
      <c r="F125" s="2"/>
      <c r="G125" s="2"/>
      <c r="H125" s="2"/>
      <c r="I125" s="44"/>
      <c r="J125" s="2"/>
      <c r="K125" s="2"/>
      <c r="O125" s="2"/>
      <c r="P125" s="40"/>
      <c r="Q125" s="4"/>
      <c r="S125" s="3"/>
    </row>
    <row r="126" spans="1:19" ht="12.75" customHeight="1" x14ac:dyDescent="0.2">
      <c r="A126" s="1"/>
      <c r="B126" s="2"/>
      <c r="C126" s="1"/>
      <c r="D126" s="1"/>
      <c r="E126" s="2"/>
      <c r="F126" s="2"/>
      <c r="G126" s="2"/>
      <c r="H126" s="2"/>
      <c r="I126" s="44"/>
      <c r="J126" s="2"/>
      <c r="K126" s="2"/>
      <c r="O126" s="2"/>
      <c r="P126" s="40"/>
      <c r="Q126" s="4"/>
      <c r="S126" s="3"/>
    </row>
    <row r="127" spans="1:19" ht="12.75" customHeight="1" x14ac:dyDescent="0.2">
      <c r="A127" s="1"/>
      <c r="B127" s="2"/>
      <c r="C127" s="1"/>
      <c r="D127" s="1"/>
      <c r="E127" s="2"/>
      <c r="F127" s="2"/>
      <c r="G127" s="2"/>
      <c r="H127" s="2"/>
      <c r="I127" s="44"/>
      <c r="J127" s="2"/>
      <c r="K127" s="2"/>
      <c r="O127" s="2"/>
      <c r="P127" s="40"/>
      <c r="Q127" s="4"/>
      <c r="S127" s="3"/>
    </row>
    <row r="128" spans="1:19" ht="12.75" customHeight="1" x14ac:dyDescent="0.2">
      <c r="A128" s="1"/>
      <c r="B128" s="2"/>
      <c r="C128" s="1"/>
      <c r="D128" s="1"/>
      <c r="E128" s="2"/>
      <c r="F128" s="2"/>
      <c r="G128" s="2"/>
      <c r="H128" s="2"/>
      <c r="I128" s="44"/>
      <c r="J128" s="2"/>
      <c r="K128" s="2"/>
      <c r="O128" s="2"/>
      <c r="P128" s="40"/>
      <c r="Q128" s="4"/>
      <c r="S128" s="3"/>
    </row>
    <row r="129" spans="1:19" ht="12.75" customHeight="1" x14ac:dyDescent="0.2">
      <c r="A129" s="1"/>
      <c r="B129" s="2"/>
      <c r="C129" s="1"/>
      <c r="D129" s="1"/>
      <c r="E129" s="2"/>
      <c r="F129" s="2"/>
      <c r="G129" s="2"/>
      <c r="H129" s="2"/>
      <c r="I129" s="44"/>
      <c r="J129" s="2"/>
      <c r="K129" s="2"/>
      <c r="O129" s="2"/>
      <c r="P129" s="40"/>
      <c r="Q129" s="4"/>
      <c r="S129" s="3"/>
    </row>
    <row r="130" spans="1:19" ht="12.75" customHeight="1" x14ac:dyDescent="0.2">
      <c r="A130" s="1"/>
      <c r="B130" s="2"/>
      <c r="C130" s="1"/>
      <c r="D130" s="1"/>
      <c r="E130" s="2"/>
      <c r="F130" s="2"/>
      <c r="G130" s="2"/>
      <c r="H130" s="2"/>
      <c r="I130" s="44"/>
      <c r="J130" s="2"/>
      <c r="K130" s="2"/>
      <c r="O130" s="2"/>
      <c r="P130" s="40"/>
      <c r="Q130" s="4"/>
      <c r="S130" s="3"/>
    </row>
    <row r="131" spans="1:19" ht="12.75" customHeight="1" x14ac:dyDescent="0.2">
      <c r="A131" s="1"/>
      <c r="B131" s="2"/>
      <c r="C131" s="1"/>
      <c r="D131" s="1"/>
      <c r="E131" s="2"/>
      <c r="F131" s="2"/>
      <c r="G131" s="2"/>
      <c r="H131" s="2"/>
      <c r="I131" s="44"/>
      <c r="J131" s="2"/>
      <c r="K131" s="2"/>
      <c r="O131" s="2"/>
      <c r="P131" s="40"/>
      <c r="Q131" s="4"/>
      <c r="S131" s="3"/>
    </row>
    <row r="132" spans="1:19" ht="12.75" customHeight="1" x14ac:dyDescent="0.2">
      <c r="A132" s="1"/>
      <c r="B132" s="2"/>
      <c r="C132" s="1"/>
      <c r="D132" s="1"/>
      <c r="E132" s="2"/>
      <c r="F132" s="2"/>
      <c r="G132" s="2"/>
      <c r="H132" s="2"/>
      <c r="I132" s="44"/>
      <c r="J132" s="2"/>
      <c r="K132" s="2"/>
      <c r="O132" s="2"/>
      <c r="P132" s="40"/>
      <c r="Q132" s="4"/>
      <c r="S132" s="3"/>
    </row>
    <row r="133" spans="1:19" ht="12.75" customHeight="1" x14ac:dyDescent="0.2">
      <c r="A133" s="1"/>
      <c r="B133" s="2"/>
      <c r="C133" s="1"/>
      <c r="D133" s="1"/>
      <c r="E133" s="2"/>
      <c r="F133" s="2"/>
      <c r="G133" s="2"/>
      <c r="H133" s="2"/>
      <c r="I133" s="44"/>
      <c r="J133" s="2"/>
      <c r="K133" s="2"/>
      <c r="O133" s="2"/>
      <c r="P133" s="40"/>
      <c r="Q133" s="4"/>
      <c r="S133" s="3"/>
    </row>
    <row r="134" spans="1:19" ht="12.75" customHeight="1" x14ac:dyDescent="0.2">
      <c r="A134" s="1"/>
      <c r="B134" s="2"/>
      <c r="C134" s="1"/>
      <c r="D134" s="1"/>
      <c r="E134" s="2"/>
      <c r="F134" s="2"/>
      <c r="G134" s="2"/>
      <c r="H134" s="2"/>
      <c r="I134" s="44"/>
      <c r="J134" s="2"/>
      <c r="K134" s="2"/>
      <c r="O134" s="2"/>
      <c r="P134" s="40"/>
      <c r="Q134" s="4"/>
      <c r="S134" s="3"/>
    </row>
    <row r="135" spans="1:19" ht="12.75" customHeight="1" x14ac:dyDescent="0.2">
      <c r="A135" s="1"/>
      <c r="B135" s="2"/>
      <c r="C135" s="1"/>
      <c r="D135" s="1"/>
      <c r="E135" s="2"/>
      <c r="F135" s="2"/>
      <c r="G135" s="2"/>
      <c r="H135" s="2"/>
      <c r="I135" s="44"/>
      <c r="J135" s="2"/>
      <c r="K135" s="2"/>
      <c r="O135" s="2"/>
      <c r="P135" s="40"/>
      <c r="Q135" s="4"/>
      <c r="S135" s="3"/>
    </row>
    <row r="136" spans="1:19" ht="12.75" customHeight="1" x14ac:dyDescent="0.2">
      <c r="A136" s="1"/>
      <c r="B136" s="2"/>
      <c r="C136" s="1"/>
      <c r="D136" s="1"/>
      <c r="E136" s="2"/>
      <c r="F136" s="2"/>
      <c r="G136" s="2"/>
      <c r="H136" s="2"/>
      <c r="I136" s="44"/>
      <c r="J136" s="2"/>
      <c r="K136" s="2"/>
      <c r="O136" s="2"/>
      <c r="P136" s="40"/>
      <c r="Q136" s="4"/>
      <c r="S136" s="3"/>
    </row>
    <row r="137" spans="1:19" ht="12.75" customHeight="1" x14ac:dyDescent="0.2">
      <c r="A137" s="1"/>
      <c r="B137" s="2"/>
      <c r="C137" s="1"/>
      <c r="D137" s="1"/>
      <c r="E137" s="2"/>
      <c r="F137" s="2"/>
      <c r="G137" s="2"/>
      <c r="H137" s="2"/>
      <c r="I137" s="44"/>
      <c r="J137" s="2"/>
      <c r="K137" s="2"/>
      <c r="O137" s="2"/>
      <c r="P137" s="40"/>
      <c r="Q137" s="4"/>
      <c r="S137" s="3"/>
    </row>
    <row r="138" spans="1:19" ht="12.75" customHeight="1" x14ac:dyDescent="0.2">
      <c r="A138" s="1"/>
      <c r="B138" s="2"/>
      <c r="C138" s="1"/>
      <c r="D138" s="1"/>
      <c r="E138" s="2"/>
      <c r="F138" s="2"/>
      <c r="G138" s="2"/>
      <c r="H138" s="2"/>
      <c r="I138" s="44"/>
      <c r="J138" s="2"/>
      <c r="K138" s="2"/>
      <c r="O138" s="2"/>
      <c r="P138" s="40"/>
      <c r="Q138" s="4"/>
      <c r="S138" s="3"/>
    </row>
    <row r="139" spans="1:19" ht="12.75" customHeight="1" x14ac:dyDescent="0.2">
      <c r="A139" s="1"/>
      <c r="B139" s="2"/>
      <c r="C139" s="1"/>
      <c r="D139" s="1"/>
      <c r="E139" s="2"/>
      <c r="F139" s="2"/>
      <c r="G139" s="2"/>
      <c r="H139" s="2"/>
      <c r="I139" s="44"/>
      <c r="J139" s="2"/>
      <c r="K139" s="2"/>
      <c r="O139" s="2"/>
      <c r="P139" s="40"/>
      <c r="Q139" s="4"/>
      <c r="S139" s="3"/>
    </row>
    <row r="140" spans="1:19" ht="12.75" customHeight="1" x14ac:dyDescent="0.2">
      <c r="A140" s="1"/>
      <c r="B140" s="2"/>
      <c r="C140" s="1"/>
      <c r="D140" s="1"/>
      <c r="E140" s="2"/>
      <c r="F140" s="2"/>
      <c r="G140" s="2"/>
      <c r="H140" s="2"/>
      <c r="I140" s="44"/>
      <c r="J140" s="2"/>
      <c r="K140" s="2"/>
      <c r="O140" s="2"/>
      <c r="P140" s="40"/>
      <c r="Q140" s="4"/>
      <c r="S140" s="3"/>
    </row>
    <row r="141" spans="1:19" ht="12.75" customHeight="1" x14ac:dyDescent="0.2">
      <c r="A141" s="1"/>
      <c r="B141" s="2"/>
      <c r="C141" s="1"/>
      <c r="D141" s="1"/>
      <c r="E141" s="2"/>
      <c r="F141" s="2"/>
      <c r="G141" s="2"/>
      <c r="H141" s="2"/>
      <c r="I141" s="44"/>
      <c r="J141" s="2"/>
      <c r="K141" s="2"/>
      <c r="O141" s="2"/>
      <c r="P141" s="40"/>
      <c r="Q141" s="4"/>
      <c r="S141" s="3"/>
    </row>
    <row r="142" spans="1:19" ht="12.75" customHeight="1" x14ac:dyDescent="0.2">
      <c r="A142" s="1"/>
      <c r="B142" s="2"/>
      <c r="C142" s="1"/>
      <c r="D142" s="1"/>
      <c r="E142" s="2"/>
      <c r="F142" s="2"/>
      <c r="G142" s="2"/>
      <c r="H142" s="2"/>
      <c r="I142" s="44"/>
      <c r="J142" s="2"/>
      <c r="K142" s="2"/>
      <c r="O142" s="2"/>
      <c r="P142" s="40"/>
      <c r="Q142" s="4"/>
      <c r="S142" s="3"/>
    </row>
    <row r="143" spans="1:19" ht="12.75" customHeight="1" x14ac:dyDescent="0.2">
      <c r="A143" s="1"/>
      <c r="B143" s="2"/>
      <c r="C143" s="1"/>
      <c r="D143" s="1"/>
      <c r="E143" s="2"/>
      <c r="F143" s="2"/>
      <c r="G143" s="2"/>
      <c r="H143" s="2"/>
      <c r="I143" s="44"/>
      <c r="J143" s="2"/>
      <c r="K143" s="2"/>
      <c r="O143" s="2"/>
      <c r="P143" s="40"/>
      <c r="Q143" s="4"/>
      <c r="S143" s="3"/>
    </row>
    <row r="144" spans="1:19" ht="12.75" customHeight="1" x14ac:dyDescent="0.2">
      <c r="A144" s="1"/>
      <c r="B144" s="2"/>
      <c r="C144" s="1"/>
      <c r="D144" s="1"/>
      <c r="E144" s="2"/>
      <c r="F144" s="2"/>
      <c r="G144" s="2"/>
      <c r="H144" s="2"/>
      <c r="I144" s="44"/>
      <c r="J144" s="2"/>
      <c r="K144" s="2"/>
      <c r="O144" s="2"/>
      <c r="P144" s="40"/>
      <c r="Q144" s="4"/>
      <c r="S144" s="3"/>
    </row>
    <row r="145" spans="1:19" ht="12.75" customHeight="1" x14ac:dyDescent="0.2">
      <c r="A145" s="1"/>
      <c r="B145" s="2"/>
      <c r="C145" s="1"/>
      <c r="D145" s="1"/>
      <c r="E145" s="2"/>
      <c r="F145" s="2"/>
      <c r="G145" s="2"/>
      <c r="H145" s="2"/>
      <c r="I145" s="44"/>
      <c r="J145" s="2"/>
      <c r="K145" s="2"/>
      <c r="O145" s="2"/>
      <c r="P145" s="40"/>
      <c r="Q145" s="4"/>
      <c r="S145" s="3"/>
    </row>
    <row r="146" spans="1:19" ht="12.75" customHeight="1" x14ac:dyDescent="0.2">
      <c r="A146" s="1"/>
      <c r="B146" s="2"/>
      <c r="C146" s="1"/>
      <c r="D146" s="1"/>
      <c r="E146" s="2"/>
      <c r="F146" s="2"/>
      <c r="G146" s="2"/>
      <c r="H146" s="2"/>
      <c r="I146" s="44"/>
      <c r="J146" s="2"/>
      <c r="K146" s="2"/>
      <c r="O146" s="2"/>
      <c r="P146" s="40"/>
      <c r="Q146" s="4"/>
      <c r="S146" s="3"/>
    </row>
    <row r="147" spans="1:19" ht="12.75" customHeight="1" x14ac:dyDescent="0.2">
      <c r="A147" s="1"/>
      <c r="B147" s="2"/>
      <c r="C147" s="1"/>
      <c r="D147" s="1"/>
      <c r="E147" s="2"/>
      <c r="F147" s="2"/>
      <c r="G147" s="2"/>
      <c r="H147" s="2"/>
      <c r="I147" s="44"/>
      <c r="J147" s="2"/>
      <c r="K147" s="2"/>
      <c r="O147" s="2"/>
      <c r="P147" s="40"/>
      <c r="Q147" s="4"/>
      <c r="S147" s="3"/>
    </row>
    <row r="148" spans="1:19" ht="12.75" customHeight="1" x14ac:dyDescent="0.2">
      <c r="A148" s="1"/>
      <c r="B148" s="2"/>
      <c r="C148" s="1"/>
      <c r="D148" s="1"/>
      <c r="E148" s="2"/>
      <c r="F148" s="2"/>
      <c r="G148" s="2"/>
      <c r="H148" s="2"/>
      <c r="I148" s="44"/>
      <c r="J148" s="2"/>
      <c r="K148" s="2"/>
      <c r="O148" s="2"/>
      <c r="P148" s="40"/>
      <c r="Q148" s="4"/>
      <c r="S148" s="3"/>
    </row>
    <row r="149" spans="1:19" ht="12.75" customHeight="1" x14ac:dyDescent="0.2">
      <c r="A149" s="1"/>
      <c r="B149" s="2"/>
      <c r="C149" s="1"/>
      <c r="D149" s="1"/>
      <c r="E149" s="2"/>
      <c r="F149" s="2"/>
      <c r="G149" s="2"/>
      <c r="H149" s="2"/>
      <c r="I149" s="44"/>
      <c r="J149" s="2"/>
      <c r="K149" s="2"/>
      <c r="O149" s="2"/>
      <c r="P149" s="40"/>
      <c r="Q149" s="4"/>
      <c r="S149" s="3"/>
    </row>
    <row r="150" spans="1:19" ht="12.75" customHeight="1" x14ac:dyDescent="0.2">
      <c r="A150" s="1"/>
      <c r="B150" s="2"/>
      <c r="C150" s="1"/>
      <c r="D150" s="1"/>
      <c r="E150" s="2"/>
      <c r="F150" s="2"/>
      <c r="G150" s="2"/>
      <c r="H150" s="2"/>
      <c r="I150" s="44"/>
      <c r="J150" s="2"/>
      <c r="K150" s="2"/>
      <c r="O150" s="2"/>
      <c r="P150" s="40"/>
      <c r="Q150" s="4"/>
      <c r="S150" s="3"/>
    </row>
    <row r="151" spans="1:19" ht="12.75" customHeight="1" x14ac:dyDescent="0.2">
      <c r="A151" s="1"/>
      <c r="B151" s="2"/>
      <c r="C151" s="1"/>
      <c r="D151" s="1"/>
      <c r="E151" s="2"/>
      <c r="F151" s="2"/>
      <c r="G151" s="2"/>
      <c r="H151" s="2"/>
      <c r="I151" s="44"/>
      <c r="J151" s="2"/>
      <c r="K151" s="2"/>
      <c r="O151" s="2"/>
      <c r="P151" s="40"/>
      <c r="Q151" s="4"/>
      <c r="S151" s="3"/>
    </row>
    <row r="152" spans="1:19" ht="12.75" customHeight="1" x14ac:dyDescent="0.2">
      <c r="A152" s="1"/>
      <c r="B152" s="2"/>
      <c r="C152" s="1"/>
      <c r="D152" s="1"/>
      <c r="E152" s="2"/>
      <c r="F152" s="2"/>
      <c r="G152" s="2"/>
      <c r="H152" s="2"/>
      <c r="I152" s="44"/>
      <c r="J152" s="2"/>
      <c r="K152" s="2"/>
      <c r="O152" s="2"/>
      <c r="P152" s="40"/>
      <c r="Q152" s="4"/>
      <c r="S152" s="3"/>
    </row>
    <row r="153" spans="1:19" ht="12.75" customHeight="1" x14ac:dyDescent="0.2">
      <c r="A153" s="1"/>
      <c r="B153" s="2"/>
      <c r="C153" s="1"/>
      <c r="D153" s="1"/>
      <c r="E153" s="2"/>
      <c r="F153" s="2"/>
      <c r="G153" s="2"/>
      <c r="H153" s="2"/>
      <c r="I153" s="44"/>
      <c r="J153" s="2"/>
      <c r="K153" s="2"/>
      <c r="O153" s="2"/>
      <c r="P153" s="40"/>
      <c r="Q153" s="4"/>
      <c r="S153" s="3"/>
    </row>
    <row r="154" spans="1:19" ht="12.75" customHeight="1" x14ac:dyDescent="0.2">
      <c r="A154" s="1"/>
      <c r="B154" s="2"/>
      <c r="C154" s="1"/>
      <c r="D154" s="1"/>
      <c r="E154" s="2"/>
      <c r="F154" s="2"/>
      <c r="G154" s="2"/>
      <c r="H154" s="2"/>
      <c r="I154" s="44"/>
      <c r="J154" s="2"/>
      <c r="K154" s="2"/>
      <c r="O154" s="2"/>
      <c r="P154" s="40"/>
      <c r="Q154" s="4"/>
      <c r="S154" s="3"/>
    </row>
    <row r="155" spans="1:19" ht="12.75" customHeight="1" x14ac:dyDescent="0.2">
      <c r="A155" s="1"/>
      <c r="B155" s="2"/>
      <c r="C155" s="1"/>
      <c r="D155" s="1"/>
      <c r="E155" s="2"/>
      <c r="F155" s="2"/>
      <c r="G155" s="2"/>
      <c r="H155" s="2"/>
      <c r="I155" s="44"/>
      <c r="J155" s="2"/>
      <c r="K155" s="2"/>
      <c r="O155" s="2"/>
      <c r="P155" s="40"/>
      <c r="Q155" s="4"/>
      <c r="S155" s="3"/>
    </row>
    <row r="156" spans="1:19" ht="12.75" customHeight="1" x14ac:dyDescent="0.2">
      <c r="A156" s="1"/>
      <c r="B156" s="2"/>
      <c r="C156" s="1"/>
      <c r="D156" s="1"/>
      <c r="E156" s="2"/>
      <c r="F156" s="2"/>
      <c r="G156" s="2"/>
      <c r="H156" s="2"/>
      <c r="I156" s="44"/>
      <c r="J156" s="2"/>
      <c r="K156" s="2"/>
      <c r="O156" s="2"/>
      <c r="P156" s="40"/>
      <c r="Q156" s="4"/>
      <c r="S156" s="3"/>
    </row>
    <row r="157" spans="1:19" ht="12.75" customHeight="1" x14ac:dyDescent="0.2">
      <c r="A157" s="1"/>
      <c r="B157" s="2"/>
      <c r="C157" s="1"/>
      <c r="D157" s="1"/>
      <c r="E157" s="2"/>
      <c r="F157" s="2"/>
      <c r="G157" s="2"/>
      <c r="H157" s="2"/>
      <c r="I157" s="44"/>
      <c r="J157" s="2"/>
      <c r="K157" s="2"/>
      <c r="O157" s="2"/>
      <c r="P157" s="40"/>
      <c r="Q157" s="4"/>
      <c r="S157" s="3"/>
    </row>
    <row r="158" spans="1:19" ht="12.75" customHeight="1" x14ac:dyDescent="0.2">
      <c r="A158" s="1"/>
      <c r="B158" s="2"/>
      <c r="C158" s="1"/>
      <c r="D158" s="1"/>
      <c r="E158" s="2"/>
      <c r="F158" s="2"/>
      <c r="G158" s="2"/>
      <c r="H158" s="2"/>
      <c r="I158" s="44"/>
      <c r="J158" s="2"/>
      <c r="K158" s="2"/>
      <c r="O158" s="2"/>
      <c r="P158" s="40"/>
      <c r="Q158" s="4"/>
      <c r="S158" s="3"/>
    </row>
    <row r="159" spans="1:19" ht="12.75" customHeight="1" x14ac:dyDescent="0.2">
      <c r="A159" s="1"/>
      <c r="B159" s="2"/>
      <c r="C159" s="1"/>
      <c r="D159" s="1"/>
      <c r="E159" s="2"/>
      <c r="F159" s="2"/>
      <c r="G159" s="2"/>
      <c r="H159" s="2"/>
      <c r="I159" s="44"/>
      <c r="J159" s="2"/>
      <c r="K159" s="2"/>
      <c r="O159" s="2"/>
      <c r="P159" s="40"/>
      <c r="Q159" s="4"/>
      <c r="S159" s="3"/>
    </row>
    <row r="160" spans="1:19" ht="12.75" customHeight="1" x14ac:dyDescent="0.2">
      <c r="A160" s="1"/>
      <c r="B160" s="2"/>
      <c r="C160" s="1"/>
      <c r="D160" s="1"/>
      <c r="E160" s="2"/>
      <c r="F160" s="2"/>
      <c r="G160" s="2"/>
      <c r="H160" s="2"/>
      <c r="I160" s="44"/>
      <c r="J160" s="2"/>
      <c r="K160" s="2"/>
      <c r="O160" s="2"/>
      <c r="P160" s="40"/>
      <c r="Q160" s="4"/>
      <c r="S160" s="3"/>
    </row>
    <row r="161" spans="1:19" ht="12.75" customHeight="1" x14ac:dyDescent="0.2">
      <c r="A161" s="1"/>
      <c r="B161" s="2"/>
      <c r="C161" s="1"/>
      <c r="D161" s="1"/>
      <c r="E161" s="2"/>
      <c r="F161" s="2"/>
      <c r="G161" s="2"/>
      <c r="H161" s="2"/>
      <c r="I161" s="44"/>
      <c r="J161" s="2"/>
      <c r="K161" s="2"/>
      <c r="O161" s="2"/>
      <c r="P161" s="40"/>
      <c r="Q161" s="4"/>
      <c r="S161" s="3"/>
    </row>
    <row r="162" spans="1:19" ht="12.75" customHeight="1" x14ac:dyDescent="0.2">
      <c r="A162" s="1"/>
      <c r="B162" s="2"/>
      <c r="C162" s="1"/>
      <c r="D162" s="1"/>
      <c r="E162" s="2"/>
      <c r="F162" s="2"/>
      <c r="G162" s="2"/>
      <c r="H162" s="2"/>
      <c r="I162" s="44"/>
      <c r="J162" s="2"/>
      <c r="K162" s="2"/>
      <c r="O162" s="2"/>
      <c r="P162" s="40"/>
      <c r="Q162" s="4"/>
      <c r="S162" s="3"/>
    </row>
    <row r="163" spans="1:19" ht="12.75" customHeight="1" x14ac:dyDescent="0.2">
      <c r="A163" s="1"/>
      <c r="B163" s="2"/>
      <c r="C163" s="1"/>
      <c r="D163" s="1"/>
      <c r="E163" s="2"/>
      <c r="F163" s="2"/>
      <c r="G163" s="2"/>
      <c r="H163" s="2"/>
      <c r="I163" s="44"/>
      <c r="J163" s="2"/>
      <c r="K163" s="2"/>
      <c r="O163" s="2"/>
      <c r="P163" s="40"/>
      <c r="Q163" s="4"/>
      <c r="S163" s="3"/>
    </row>
    <row r="164" spans="1:19" ht="12.75" customHeight="1" x14ac:dyDescent="0.2">
      <c r="A164" s="1"/>
      <c r="B164" s="2"/>
      <c r="C164" s="1"/>
      <c r="D164" s="1"/>
      <c r="E164" s="2"/>
      <c r="F164" s="2"/>
      <c r="G164" s="2"/>
      <c r="H164" s="2"/>
      <c r="I164" s="44"/>
      <c r="J164" s="2"/>
      <c r="K164" s="2"/>
      <c r="O164" s="2"/>
      <c r="P164" s="40"/>
      <c r="Q164" s="4"/>
      <c r="S164" s="3"/>
    </row>
    <row r="165" spans="1:19" ht="12.75" customHeight="1" x14ac:dyDescent="0.2">
      <c r="A165" s="1"/>
      <c r="B165" s="2"/>
      <c r="C165" s="1"/>
      <c r="D165" s="1"/>
      <c r="E165" s="2"/>
      <c r="F165" s="2"/>
      <c r="G165" s="2"/>
      <c r="H165" s="2"/>
      <c r="I165" s="44"/>
      <c r="J165" s="2"/>
      <c r="K165" s="2"/>
      <c r="O165" s="2"/>
      <c r="P165" s="40"/>
      <c r="Q165" s="4"/>
      <c r="S165" s="3"/>
    </row>
    <row r="166" spans="1:19" ht="12.75" customHeight="1" x14ac:dyDescent="0.2">
      <c r="A166" s="1"/>
      <c r="B166" s="2"/>
      <c r="C166" s="1"/>
      <c r="D166" s="1"/>
      <c r="E166" s="2"/>
      <c r="F166" s="2"/>
      <c r="G166" s="2"/>
      <c r="H166" s="2"/>
      <c r="I166" s="44"/>
      <c r="J166" s="2"/>
      <c r="K166" s="2"/>
      <c r="O166" s="2"/>
      <c r="P166" s="40"/>
      <c r="Q166" s="4"/>
      <c r="S166" s="3"/>
    </row>
    <row r="167" spans="1:19" ht="12.75" customHeight="1" x14ac:dyDescent="0.2">
      <c r="A167" s="1"/>
      <c r="B167" s="2"/>
      <c r="C167" s="1"/>
      <c r="D167" s="1"/>
      <c r="E167" s="2"/>
      <c r="F167" s="2"/>
      <c r="G167" s="2"/>
      <c r="H167" s="2"/>
      <c r="I167" s="44"/>
      <c r="J167" s="2"/>
      <c r="K167" s="2"/>
      <c r="O167" s="2"/>
      <c r="P167" s="40"/>
      <c r="Q167" s="4"/>
      <c r="S167" s="3"/>
    </row>
    <row r="168" spans="1:19" ht="12.75" customHeight="1" x14ac:dyDescent="0.2">
      <c r="A168" s="1"/>
      <c r="B168" s="2"/>
      <c r="C168" s="1"/>
      <c r="D168" s="1"/>
      <c r="E168" s="2"/>
      <c r="F168" s="2"/>
      <c r="G168" s="2"/>
      <c r="H168" s="2"/>
      <c r="I168" s="44"/>
      <c r="J168" s="2"/>
      <c r="K168" s="2"/>
      <c r="O168" s="2"/>
      <c r="P168" s="40"/>
      <c r="Q168" s="4"/>
      <c r="S168" s="3"/>
    </row>
    <row r="169" spans="1:19" ht="12.75" customHeight="1" x14ac:dyDescent="0.2">
      <c r="A169" s="1"/>
      <c r="B169" s="2"/>
      <c r="C169" s="1"/>
      <c r="D169" s="1"/>
      <c r="E169" s="2"/>
      <c r="F169" s="2"/>
      <c r="G169" s="2"/>
      <c r="H169" s="2"/>
      <c r="I169" s="44"/>
      <c r="J169" s="2"/>
      <c r="K169" s="2"/>
      <c r="O169" s="2"/>
      <c r="P169" s="40"/>
      <c r="Q169" s="4"/>
      <c r="S169" s="3"/>
    </row>
    <row r="170" spans="1:19" ht="12.75" customHeight="1" x14ac:dyDescent="0.2">
      <c r="A170" s="1"/>
      <c r="B170" s="2"/>
      <c r="C170" s="1"/>
      <c r="D170" s="1"/>
      <c r="E170" s="2"/>
      <c r="F170" s="2"/>
      <c r="G170" s="2"/>
      <c r="H170" s="2"/>
      <c r="I170" s="44"/>
      <c r="J170" s="2"/>
      <c r="K170" s="2"/>
      <c r="O170" s="2"/>
      <c r="P170" s="40"/>
      <c r="Q170" s="4"/>
      <c r="S170" s="3"/>
    </row>
    <row r="171" spans="1:19" ht="12.75" customHeight="1" x14ac:dyDescent="0.2">
      <c r="A171" s="1"/>
      <c r="B171" s="2"/>
      <c r="C171" s="1"/>
      <c r="D171" s="1"/>
      <c r="E171" s="2"/>
      <c r="F171" s="2"/>
      <c r="G171" s="2"/>
      <c r="H171" s="2"/>
      <c r="I171" s="44"/>
      <c r="J171" s="2"/>
      <c r="K171" s="2"/>
      <c r="O171" s="2"/>
      <c r="P171" s="40"/>
      <c r="Q171" s="4"/>
      <c r="S171" s="3"/>
    </row>
    <row r="172" spans="1:19" ht="12.75" customHeight="1" x14ac:dyDescent="0.2">
      <c r="A172" s="1"/>
      <c r="B172" s="2"/>
      <c r="C172" s="1"/>
      <c r="D172" s="1"/>
      <c r="E172" s="2"/>
      <c r="F172" s="2"/>
      <c r="G172" s="2"/>
      <c r="H172" s="2"/>
      <c r="I172" s="44"/>
      <c r="J172" s="2"/>
      <c r="K172" s="2"/>
      <c r="O172" s="2"/>
      <c r="P172" s="40"/>
      <c r="Q172" s="4"/>
      <c r="S172" s="3"/>
    </row>
    <row r="173" spans="1:19" ht="12.75" customHeight="1" x14ac:dyDescent="0.2">
      <c r="A173" s="1"/>
      <c r="B173" s="2"/>
      <c r="C173" s="1"/>
      <c r="D173" s="1"/>
      <c r="E173" s="2"/>
      <c r="F173" s="2"/>
      <c r="G173" s="2"/>
      <c r="H173" s="2"/>
      <c r="I173" s="44"/>
      <c r="J173" s="2"/>
      <c r="K173" s="2"/>
      <c r="O173" s="2"/>
      <c r="P173" s="40"/>
      <c r="Q173" s="4"/>
      <c r="S173" s="3"/>
    </row>
    <row r="174" spans="1:19" ht="12.75" customHeight="1" x14ac:dyDescent="0.2">
      <c r="A174" s="1"/>
      <c r="B174" s="2"/>
      <c r="C174" s="1"/>
      <c r="D174" s="1"/>
      <c r="E174" s="2"/>
      <c r="F174" s="2"/>
      <c r="G174" s="2"/>
      <c r="H174" s="2"/>
      <c r="I174" s="44"/>
      <c r="J174" s="2"/>
      <c r="K174" s="2"/>
      <c r="O174" s="2"/>
      <c r="P174" s="40"/>
      <c r="Q174" s="4"/>
      <c r="S174" s="3"/>
    </row>
    <row r="175" spans="1:19" ht="12.75" customHeight="1" x14ac:dyDescent="0.2">
      <c r="A175" s="1"/>
      <c r="B175" s="2"/>
      <c r="C175" s="1"/>
      <c r="D175" s="1"/>
      <c r="E175" s="2"/>
      <c r="F175" s="2"/>
      <c r="G175" s="2"/>
      <c r="H175" s="2"/>
      <c r="I175" s="44"/>
      <c r="J175" s="2"/>
      <c r="K175" s="2"/>
      <c r="O175" s="2"/>
      <c r="P175" s="40"/>
      <c r="Q175" s="4"/>
      <c r="S175" s="3"/>
    </row>
    <row r="176" spans="1:19" ht="12.75" customHeight="1" x14ac:dyDescent="0.2">
      <c r="A176" s="1"/>
      <c r="B176" s="2"/>
      <c r="C176" s="1"/>
      <c r="D176" s="1"/>
      <c r="E176" s="2"/>
      <c r="F176" s="2"/>
      <c r="G176" s="2"/>
      <c r="H176" s="2"/>
      <c r="I176" s="44"/>
      <c r="J176" s="2"/>
      <c r="K176" s="2"/>
      <c r="O176" s="2"/>
      <c r="P176" s="40"/>
      <c r="Q176" s="4"/>
      <c r="S176" s="3"/>
    </row>
    <row r="177" spans="1:19" ht="12.75" customHeight="1" x14ac:dyDescent="0.2">
      <c r="A177" s="1"/>
      <c r="B177" s="2"/>
      <c r="C177" s="1"/>
      <c r="D177" s="1"/>
      <c r="E177" s="2"/>
      <c r="F177" s="2"/>
      <c r="G177" s="2"/>
      <c r="H177" s="2"/>
      <c r="I177" s="44"/>
      <c r="J177" s="2"/>
      <c r="K177" s="2"/>
      <c r="O177" s="2"/>
      <c r="P177" s="40"/>
      <c r="Q177" s="4"/>
      <c r="S177" s="3"/>
    </row>
    <row r="178" spans="1:19" ht="12.75" customHeight="1" x14ac:dyDescent="0.2">
      <c r="A178" s="1"/>
      <c r="B178" s="2"/>
      <c r="C178" s="1"/>
      <c r="D178" s="1"/>
      <c r="E178" s="2"/>
      <c r="F178" s="2"/>
      <c r="G178" s="2"/>
      <c r="H178" s="2"/>
      <c r="I178" s="44"/>
      <c r="J178" s="2"/>
      <c r="K178" s="2"/>
      <c r="O178" s="2"/>
      <c r="P178" s="40"/>
      <c r="Q178" s="4"/>
      <c r="S178" s="3"/>
    </row>
    <row r="179" spans="1:19" ht="12.75" customHeight="1" x14ac:dyDescent="0.2">
      <c r="A179" s="1"/>
      <c r="B179" s="2"/>
      <c r="C179" s="1"/>
      <c r="D179" s="1"/>
      <c r="E179" s="2"/>
      <c r="F179" s="2"/>
      <c r="G179" s="2"/>
      <c r="H179" s="2"/>
      <c r="I179" s="44"/>
      <c r="J179" s="2"/>
      <c r="K179" s="2"/>
      <c r="O179" s="2"/>
      <c r="P179" s="40"/>
      <c r="Q179" s="4"/>
      <c r="S179" s="3"/>
    </row>
    <row r="180" spans="1:19" ht="12.75" customHeight="1" x14ac:dyDescent="0.2">
      <c r="A180" s="1"/>
      <c r="B180" s="2"/>
      <c r="C180" s="1"/>
      <c r="D180" s="1"/>
      <c r="E180" s="2"/>
      <c r="F180" s="2"/>
      <c r="G180" s="2"/>
      <c r="H180" s="2"/>
      <c r="I180" s="44"/>
      <c r="J180" s="2"/>
      <c r="K180" s="2"/>
      <c r="O180" s="2"/>
      <c r="P180" s="40"/>
      <c r="Q180" s="4"/>
      <c r="S180" s="3"/>
    </row>
    <row r="181" spans="1:19" ht="12.75" customHeight="1" x14ac:dyDescent="0.2">
      <c r="A181" s="1"/>
      <c r="B181" s="2"/>
      <c r="C181" s="1"/>
      <c r="D181" s="1"/>
      <c r="E181" s="2"/>
      <c r="F181" s="2"/>
      <c r="G181" s="2"/>
      <c r="H181" s="2"/>
      <c r="I181" s="44"/>
      <c r="J181" s="2"/>
      <c r="K181" s="2"/>
      <c r="O181" s="2"/>
      <c r="P181" s="40"/>
      <c r="Q181" s="4"/>
      <c r="S181" s="3"/>
    </row>
    <row r="182" spans="1:19" ht="12.75" customHeight="1" x14ac:dyDescent="0.2">
      <c r="A182" s="1"/>
      <c r="B182" s="2"/>
      <c r="C182" s="1"/>
      <c r="D182" s="1"/>
      <c r="E182" s="2"/>
      <c r="F182" s="2"/>
      <c r="G182" s="2"/>
      <c r="H182" s="2"/>
      <c r="I182" s="44"/>
      <c r="J182" s="2"/>
      <c r="K182" s="2"/>
      <c r="O182" s="2"/>
      <c r="P182" s="40"/>
      <c r="Q182" s="4"/>
      <c r="S182" s="3"/>
    </row>
    <row r="183" spans="1:19" ht="12.75" customHeight="1" x14ac:dyDescent="0.2">
      <c r="A183" s="1"/>
      <c r="B183" s="2"/>
      <c r="C183" s="1"/>
      <c r="D183" s="1"/>
      <c r="E183" s="2"/>
      <c r="F183" s="2"/>
      <c r="G183" s="2"/>
      <c r="H183" s="2"/>
      <c r="I183" s="44"/>
      <c r="J183" s="2"/>
      <c r="K183" s="2"/>
      <c r="O183" s="2"/>
      <c r="P183" s="40"/>
      <c r="Q183" s="4"/>
      <c r="S183" s="3"/>
    </row>
    <row r="184" spans="1:19" ht="12.75" customHeight="1" x14ac:dyDescent="0.2">
      <c r="A184" s="1"/>
      <c r="B184" s="2"/>
      <c r="C184" s="1"/>
      <c r="D184" s="1"/>
      <c r="E184" s="2"/>
      <c r="F184" s="2"/>
      <c r="G184" s="2"/>
      <c r="H184" s="2"/>
      <c r="I184" s="44"/>
      <c r="J184" s="2"/>
      <c r="K184" s="2"/>
      <c r="O184" s="2"/>
      <c r="P184" s="40"/>
      <c r="Q184" s="4"/>
      <c r="S184" s="3"/>
    </row>
    <row r="185" spans="1:19" ht="12.75" customHeight="1" x14ac:dyDescent="0.2">
      <c r="A185" s="1"/>
      <c r="B185" s="2"/>
      <c r="C185" s="1"/>
      <c r="D185" s="1"/>
      <c r="E185" s="2"/>
      <c r="F185" s="2"/>
      <c r="G185" s="2"/>
      <c r="H185" s="2"/>
      <c r="I185" s="44"/>
      <c r="J185" s="2"/>
      <c r="K185" s="2"/>
      <c r="O185" s="2"/>
      <c r="P185" s="40"/>
      <c r="Q185" s="4"/>
      <c r="S185" s="3"/>
    </row>
    <row r="186" spans="1:19" ht="12.75" customHeight="1" x14ac:dyDescent="0.2">
      <c r="A186" s="1"/>
      <c r="B186" s="2"/>
      <c r="C186" s="1"/>
      <c r="D186" s="1"/>
      <c r="E186" s="2"/>
      <c r="F186" s="2"/>
      <c r="G186" s="2"/>
      <c r="H186" s="2"/>
      <c r="I186" s="44"/>
      <c r="J186" s="2"/>
      <c r="K186" s="2"/>
      <c r="O186" s="2"/>
      <c r="P186" s="40"/>
      <c r="Q186" s="4"/>
      <c r="S186" s="3"/>
    </row>
    <row r="187" spans="1:19" ht="12.75" customHeight="1" x14ac:dyDescent="0.2">
      <c r="A187" s="1"/>
      <c r="B187" s="2"/>
      <c r="C187" s="1"/>
      <c r="D187" s="1"/>
      <c r="E187" s="2"/>
      <c r="F187" s="2"/>
      <c r="G187" s="2"/>
      <c r="H187" s="2"/>
      <c r="I187" s="44"/>
      <c r="J187" s="2"/>
      <c r="K187" s="2"/>
      <c r="O187" s="2"/>
      <c r="P187" s="40"/>
      <c r="Q187" s="4"/>
      <c r="S187" s="3"/>
    </row>
    <row r="188" spans="1:19" ht="12.75" customHeight="1" x14ac:dyDescent="0.2">
      <c r="A188" s="1"/>
      <c r="B188" s="2"/>
      <c r="C188" s="1"/>
      <c r="D188" s="1"/>
      <c r="E188" s="2"/>
      <c r="F188" s="2"/>
      <c r="G188" s="2"/>
      <c r="H188" s="2"/>
      <c r="I188" s="44"/>
      <c r="J188" s="2"/>
      <c r="K188" s="2"/>
      <c r="O188" s="2"/>
      <c r="P188" s="40"/>
      <c r="Q188" s="4"/>
      <c r="S188" s="3"/>
    </row>
    <row r="189" spans="1:19" ht="12.75" customHeight="1" x14ac:dyDescent="0.2">
      <c r="A189" s="1"/>
      <c r="B189" s="2"/>
      <c r="C189" s="1"/>
      <c r="D189" s="1"/>
      <c r="E189" s="2"/>
      <c r="F189" s="2"/>
      <c r="G189" s="2"/>
      <c r="H189" s="2"/>
      <c r="I189" s="44"/>
      <c r="J189" s="2"/>
      <c r="K189" s="2"/>
      <c r="O189" s="2"/>
      <c r="P189" s="40"/>
      <c r="Q189" s="4"/>
      <c r="S189" s="3"/>
    </row>
    <row r="190" spans="1:19" ht="12.75" customHeight="1" x14ac:dyDescent="0.2">
      <c r="A190" s="1"/>
      <c r="B190" s="2"/>
      <c r="C190" s="1"/>
      <c r="D190" s="1"/>
      <c r="E190" s="2"/>
      <c r="F190" s="2"/>
      <c r="G190" s="2"/>
      <c r="H190" s="2"/>
      <c r="I190" s="44"/>
      <c r="J190" s="2"/>
      <c r="K190" s="2"/>
      <c r="O190" s="2"/>
      <c r="P190" s="40"/>
      <c r="Q190" s="4"/>
      <c r="S190" s="3"/>
    </row>
    <row r="191" spans="1:19" ht="12.75" customHeight="1" x14ac:dyDescent="0.2">
      <c r="A191" s="1"/>
      <c r="B191" s="2"/>
      <c r="C191" s="1"/>
      <c r="D191" s="1"/>
      <c r="E191" s="2"/>
      <c r="F191" s="2"/>
      <c r="G191" s="2"/>
      <c r="H191" s="2"/>
      <c r="I191" s="44"/>
      <c r="J191" s="2"/>
      <c r="K191" s="2"/>
      <c r="O191" s="2"/>
      <c r="P191" s="40"/>
      <c r="Q191" s="4"/>
      <c r="S191" s="3"/>
    </row>
    <row r="192" spans="1:19" ht="12.75" customHeight="1" x14ac:dyDescent="0.2">
      <c r="A192" s="1"/>
      <c r="B192" s="2"/>
      <c r="C192" s="1"/>
      <c r="D192" s="1"/>
      <c r="E192" s="2"/>
      <c r="F192" s="2"/>
      <c r="G192" s="2"/>
      <c r="H192" s="2"/>
      <c r="I192" s="44"/>
      <c r="J192" s="2"/>
      <c r="K192" s="2"/>
      <c r="O192" s="2"/>
      <c r="P192" s="40"/>
      <c r="Q192" s="4"/>
      <c r="S192" s="3"/>
    </row>
    <row r="193" spans="1:19" ht="12.75" customHeight="1" x14ac:dyDescent="0.2">
      <c r="A193" s="1"/>
      <c r="B193" s="2"/>
      <c r="C193" s="1"/>
      <c r="D193" s="1"/>
      <c r="E193" s="2"/>
      <c r="F193" s="2"/>
      <c r="G193" s="2"/>
      <c r="H193" s="2"/>
      <c r="I193" s="44"/>
      <c r="J193" s="2"/>
      <c r="K193" s="2"/>
      <c r="O193" s="2"/>
      <c r="P193" s="40"/>
      <c r="Q193" s="4"/>
      <c r="S193" s="3"/>
    </row>
    <row r="194" spans="1:19" ht="12.75" customHeight="1" x14ac:dyDescent="0.2">
      <c r="A194" s="1"/>
      <c r="B194" s="2"/>
      <c r="C194" s="1"/>
      <c r="D194" s="1"/>
      <c r="E194" s="2"/>
      <c r="F194" s="2"/>
      <c r="G194" s="2"/>
      <c r="H194" s="2"/>
      <c r="I194" s="44"/>
      <c r="J194" s="2"/>
      <c r="K194" s="2"/>
      <c r="O194" s="2"/>
      <c r="P194" s="40"/>
      <c r="Q194" s="4"/>
      <c r="S194" s="3"/>
    </row>
    <row r="195" spans="1:19" ht="12.75" customHeight="1" x14ac:dyDescent="0.2">
      <c r="A195" s="1"/>
      <c r="B195" s="2"/>
      <c r="C195" s="1"/>
      <c r="D195" s="1"/>
      <c r="E195" s="2"/>
      <c r="F195" s="2"/>
      <c r="G195" s="2"/>
      <c r="H195" s="2"/>
      <c r="I195" s="44"/>
      <c r="J195" s="2"/>
      <c r="K195" s="2"/>
      <c r="O195" s="2"/>
      <c r="P195" s="40"/>
      <c r="Q195" s="4"/>
      <c r="S195" s="3"/>
    </row>
    <row r="196" spans="1:19" ht="12.75" customHeight="1" x14ac:dyDescent="0.2">
      <c r="A196" s="1"/>
      <c r="B196" s="2"/>
      <c r="C196" s="1"/>
      <c r="D196" s="1"/>
      <c r="E196" s="2"/>
      <c r="F196" s="2"/>
      <c r="G196" s="2"/>
      <c r="H196" s="2"/>
      <c r="I196" s="44"/>
      <c r="J196" s="2"/>
      <c r="K196" s="2"/>
      <c r="O196" s="2"/>
      <c r="P196" s="40"/>
      <c r="Q196" s="4"/>
      <c r="S196" s="3"/>
    </row>
    <row r="197" spans="1:19" ht="12.75" customHeight="1" x14ac:dyDescent="0.2">
      <c r="A197" s="1"/>
      <c r="B197" s="2"/>
      <c r="C197" s="1"/>
      <c r="D197" s="1"/>
      <c r="E197" s="2"/>
      <c r="F197" s="2"/>
      <c r="G197" s="2"/>
      <c r="H197" s="2"/>
      <c r="I197" s="44"/>
      <c r="J197" s="2"/>
      <c r="K197" s="2"/>
      <c r="O197" s="2"/>
      <c r="P197" s="40"/>
      <c r="Q197" s="4"/>
      <c r="S197" s="3"/>
    </row>
    <row r="198" spans="1:19" ht="12.75" customHeight="1" x14ac:dyDescent="0.2">
      <c r="A198" s="1"/>
      <c r="B198" s="2"/>
      <c r="C198" s="1"/>
      <c r="D198" s="1"/>
      <c r="E198" s="2"/>
      <c r="F198" s="2"/>
      <c r="G198" s="2"/>
      <c r="H198" s="2"/>
      <c r="I198" s="44"/>
      <c r="J198" s="2"/>
      <c r="K198" s="2"/>
      <c r="O198" s="2"/>
      <c r="P198" s="40"/>
      <c r="Q198" s="4"/>
      <c r="S198" s="3"/>
    </row>
    <row r="199" spans="1:19" ht="12.75" customHeight="1" x14ac:dyDescent="0.2">
      <c r="A199" s="1"/>
      <c r="B199" s="2"/>
      <c r="C199" s="1"/>
      <c r="D199" s="1"/>
      <c r="E199" s="2"/>
      <c r="F199" s="2"/>
      <c r="G199" s="2"/>
      <c r="H199" s="2"/>
      <c r="I199" s="44"/>
      <c r="J199" s="2"/>
      <c r="K199" s="2"/>
      <c r="O199" s="2"/>
      <c r="P199" s="40"/>
      <c r="Q199" s="4"/>
      <c r="S199" s="3"/>
    </row>
    <row r="200" spans="1:19" ht="12.75" customHeight="1" x14ac:dyDescent="0.2">
      <c r="A200" s="1"/>
      <c r="B200" s="2"/>
      <c r="C200" s="1"/>
      <c r="D200" s="1"/>
      <c r="E200" s="2"/>
      <c r="F200" s="2"/>
      <c r="G200" s="2"/>
      <c r="H200" s="2"/>
      <c r="I200" s="44"/>
      <c r="J200" s="2"/>
      <c r="K200" s="2"/>
      <c r="O200" s="2"/>
      <c r="P200" s="40"/>
      <c r="Q200" s="4"/>
      <c r="S200" s="3"/>
    </row>
    <row r="201" spans="1:19" ht="12.75" customHeight="1" x14ac:dyDescent="0.2">
      <c r="A201" s="1"/>
      <c r="B201" s="2"/>
      <c r="C201" s="1"/>
      <c r="D201" s="1"/>
      <c r="E201" s="2"/>
      <c r="F201" s="2"/>
      <c r="G201" s="2"/>
      <c r="H201" s="2"/>
      <c r="I201" s="44"/>
      <c r="J201" s="2"/>
      <c r="K201" s="2"/>
      <c r="O201" s="2"/>
      <c r="P201" s="40"/>
      <c r="Q201" s="4"/>
      <c r="S201" s="3"/>
    </row>
    <row r="202" spans="1:19" ht="12.75" customHeight="1" x14ac:dyDescent="0.2">
      <c r="A202" s="1"/>
      <c r="B202" s="2"/>
      <c r="C202" s="1"/>
      <c r="D202" s="1"/>
      <c r="E202" s="2"/>
      <c r="F202" s="2"/>
      <c r="G202" s="2"/>
      <c r="H202" s="2"/>
      <c r="I202" s="44"/>
      <c r="J202" s="2"/>
      <c r="K202" s="2"/>
      <c r="O202" s="2"/>
      <c r="P202" s="40"/>
      <c r="Q202" s="4"/>
      <c r="S202" s="3"/>
    </row>
    <row r="203" spans="1:19" ht="12.75" customHeight="1" x14ac:dyDescent="0.2">
      <c r="A203" s="1"/>
      <c r="B203" s="2"/>
      <c r="C203" s="1"/>
      <c r="D203" s="1"/>
      <c r="E203" s="2"/>
      <c r="F203" s="2"/>
      <c r="G203" s="2"/>
      <c r="H203" s="2"/>
      <c r="I203" s="44"/>
      <c r="J203" s="2"/>
      <c r="K203" s="2"/>
      <c r="O203" s="2"/>
      <c r="P203" s="40"/>
      <c r="Q203" s="4"/>
      <c r="S203" s="3"/>
    </row>
    <row r="204" spans="1:19" ht="12.75" customHeight="1" x14ac:dyDescent="0.2">
      <c r="A204" s="1"/>
      <c r="B204" s="2"/>
      <c r="C204" s="1"/>
      <c r="D204" s="1"/>
      <c r="E204" s="2"/>
      <c r="F204" s="2"/>
      <c r="G204" s="2"/>
      <c r="H204" s="2"/>
      <c r="I204" s="44"/>
      <c r="J204" s="2"/>
      <c r="K204" s="2"/>
      <c r="O204" s="2"/>
      <c r="P204" s="40"/>
      <c r="Q204" s="4"/>
      <c r="S204" s="3"/>
    </row>
    <row r="205" spans="1:19" ht="12.75" customHeight="1" x14ac:dyDescent="0.2">
      <c r="A205" s="1"/>
      <c r="B205" s="2"/>
      <c r="C205" s="1"/>
      <c r="D205" s="1"/>
      <c r="E205" s="2"/>
      <c r="F205" s="2"/>
      <c r="G205" s="2"/>
      <c r="H205" s="2"/>
      <c r="I205" s="44"/>
      <c r="J205" s="2"/>
      <c r="K205" s="2"/>
      <c r="O205" s="2"/>
      <c r="P205" s="40"/>
      <c r="Q205" s="4"/>
      <c r="S205" s="3"/>
    </row>
    <row r="206" spans="1:19" ht="12.75" customHeight="1" x14ac:dyDescent="0.2">
      <c r="A206" s="1"/>
      <c r="B206" s="2"/>
      <c r="C206" s="1"/>
      <c r="D206" s="1"/>
      <c r="E206" s="2"/>
      <c r="F206" s="2"/>
      <c r="G206" s="2"/>
      <c r="H206" s="2"/>
      <c r="I206" s="44"/>
      <c r="J206" s="2"/>
      <c r="K206" s="2"/>
      <c r="O206" s="2"/>
      <c r="P206" s="40"/>
      <c r="Q206" s="4"/>
      <c r="S206" s="3"/>
    </row>
    <row r="207" spans="1:19" ht="12.75" customHeight="1" x14ac:dyDescent="0.2">
      <c r="A207" s="1"/>
      <c r="B207" s="2"/>
      <c r="C207" s="1"/>
      <c r="D207" s="1"/>
      <c r="E207" s="2"/>
      <c r="F207" s="2"/>
      <c r="G207" s="2"/>
      <c r="H207" s="2"/>
      <c r="I207" s="44"/>
      <c r="J207" s="2"/>
      <c r="K207" s="2"/>
      <c r="O207" s="2"/>
      <c r="P207" s="40"/>
      <c r="Q207" s="4"/>
      <c r="S207" s="3"/>
    </row>
    <row r="208" spans="1:19" ht="12.75" customHeight="1" x14ac:dyDescent="0.2">
      <c r="A208" s="1"/>
      <c r="B208" s="2"/>
      <c r="C208" s="1"/>
      <c r="D208" s="1"/>
      <c r="E208" s="2"/>
      <c r="F208" s="2"/>
      <c r="G208" s="2"/>
      <c r="H208" s="2"/>
      <c r="I208" s="44"/>
      <c r="J208" s="2"/>
      <c r="K208" s="2"/>
      <c r="O208" s="2"/>
      <c r="P208" s="40"/>
      <c r="Q208" s="4"/>
      <c r="S208" s="3"/>
    </row>
    <row r="209" spans="1:19" ht="12.75" customHeight="1" x14ac:dyDescent="0.2">
      <c r="A209" s="1"/>
      <c r="B209" s="2"/>
      <c r="C209" s="1"/>
      <c r="D209" s="1"/>
      <c r="E209" s="2"/>
      <c r="F209" s="2"/>
      <c r="G209" s="2"/>
      <c r="H209" s="2"/>
      <c r="I209" s="44"/>
      <c r="J209" s="2"/>
      <c r="K209" s="2"/>
      <c r="O209" s="2"/>
      <c r="P209" s="40"/>
      <c r="Q209" s="4"/>
      <c r="S209" s="3"/>
    </row>
    <row r="210" spans="1:19" ht="12.75" customHeight="1" x14ac:dyDescent="0.2">
      <c r="A210" s="1"/>
      <c r="B210" s="2"/>
      <c r="C210" s="1"/>
      <c r="D210" s="1"/>
      <c r="E210" s="2"/>
      <c r="F210" s="2"/>
      <c r="G210" s="2"/>
      <c r="H210" s="2"/>
      <c r="I210" s="44"/>
      <c r="J210" s="2"/>
      <c r="K210" s="2"/>
      <c r="O210" s="2"/>
      <c r="P210" s="40"/>
      <c r="Q210" s="4"/>
      <c r="S210" s="3"/>
    </row>
    <row r="211" spans="1:19" ht="12.75" customHeight="1" x14ac:dyDescent="0.2">
      <c r="A211" s="1"/>
      <c r="B211" s="2"/>
      <c r="C211" s="1"/>
      <c r="D211" s="1"/>
      <c r="E211" s="2"/>
      <c r="F211" s="2"/>
      <c r="G211" s="2"/>
      <c r="H211" s="2"/>
      <c r="I211" s="44"/>
      <c r="J211" s="2"/>
      <c r="K211" s="2"/>
      <c r="O211" s="2"/>
      <c r="P211" s="40"/>
      <c r="Q211" s="4"/>
      <c r="S211" s="3"/>
    </row>
    <row r="212" spans="1:19" ht="12.75" customHeight="1" x14ac:dyDescent="0.2">
      <c r="A212" s="1"/>
      <c r="B212" s="2"/>
      <c r="C212" s="1"/>
      <c r="D212" s="1"/>
      <c r="E212" s="2"/>
      <c r="F212" s="2"/>
      <c r="G212" s="2"/>
      <c r="H212" s="2"/>
      <c r="I212" s="44"/>
      <c r="J212" s="2"/>
      <c r="K212" s="2"/>
      <c r="O212" s="2"/>
      <c r="P212" s="40"/>
      <c r="Q212" s="4"/>
      <c r="S212" s="3"/>
    </row>
    <row r="213" spans="1:19" ht="12.75" customHeight="1" x14ac:dyDescent="0.2">
      <c r="A213" s="1"/>
      <c r="B213" s="2"/>
      <c r="C213" s="1"/>
      <c r="D213" s="1"/>
      <c r="E213" s="2"/>
      <c r="F213" s="2"/>
      <c r="G213" s="2"/>
      <c r="H213" s="2"/>
      <c r="I213" s="44"/>
      <c r="J213" s="2"/>
      <c r="K213" s="2"/>
      <c r="O213" s="2"/>
      <c r="P213" s="40"/>
      <c r="Q213" s="4"/>
      <c r="S213" s="3"/>
    </row>
    <row r="214" spans="1:19" ht="12.75" customHeight="1" x14ac:dyDescent="0.2">
      <c r="A214" s="1"/>
      <c r="B214" s="2"/>
      <c r="C214" s="1"/>
      <c r="D214" s="1"/>
      <c r="E214" s="2"/>
      <c r="F214" s="2"/>
      <c r="G214" s="2"/>
      <c r="H214" s="2"/>
      <c r="I214" s="44"/>
      <c r="J214" s="2"/>
      <c r="K214" s="2"/>
      <c r="O214" s="2"/>
      <c r="P214" s="40"/>
      <c r="Q214" s="4"/>
      <c r="S214" s="3"/>
    </row>
    <row r="215" spans="1:19" ht="12.75" customHeight="1" x14ac:dyDescent="0.2">
      <c r="A215" s="1"/>
      <c r="B215" s="2"/>
      <c r="C215" s="1"/>
      <c r="D215" s="1"/>
      <c r="E215" s="2"/>
      <c r="F215" s="2"/>
      <c r="G215" s="2"/>
      <c r="H215" s="2"/>
      <c r="I215" s="44"/>
      <c r="J215" s="2"/>
      <c r="K215" s="2"/>
      <c r="O215" s="2"/>
      <c r="P215" s="40"/>
      <c r="Q215" s="4"/>
      <c r="S215" s="3"/>
    </row>
    <row r="216" spans="1:19" ht="12.75" customHeight="1" x14ac:dyDescent="0.2">
      <c r="A216" s="1"/>
      <c r="B216" s="2"/>
      <c r="C216" s="1"/>
      <c r="D216" s="1"/>
      <c r="E216" s="2"/>
      <c r="F216" s="2"/>
      <c r="G216" s="2"/>
      <c r="H216" s="2"/>
      <c r="I216" s="44"/>
      <c r="J216" s="2"/>
      <c r="K216" s="2"/>
      <c r="O216" s="2"/>
      <c r="P216" s="40"/>
      <c r="Q216" s="4"/>
      <c r="S216" s="3"/>
    </row>
    <row r="217" spans="1:19" ht="12.75" customHeight="1" x14ac:dyDescent="0.2">
      <c r="A217" s="1"/>
      <c r="B217" s="2"/>
      <c r="C217" s="1"/>
      <c r="D217" s="1"/>
      <c r="E217" s="2"/>
      <c r="F217" s="2"/>
      <c r="G217" s="2"/>
      <c r="H217" s="2"/>
      <c r="I217" s="44"/>
      <c r="J217" s="2"/>
      <c r="K217" s="2"/>
      <c r="O217" s="2"/>
      <c r="P217" s="40"/>
      <c r="Q217" s="4"/>
      <c r="S217" s="3"/>
    </row>
    <row r="218" spans="1:19" ht="12.75" customHeight="1" x14ac:dyDescent="0.2">
      <c r="A218" s="1"/>
      <c r="B218" s="2"/>
      <c r="C218" s="1"/>
      <c r="D218" s="1"/>
      <c r="E218" s="2"/>
      <c r="F218" s="2"/>
      <c r="G218" s="2"/>
      <c r="H218" s="2"/>
      <c r="I218" s="44"/>
      <c r="J218" s="2"/>
      <c r="K218" s="2"/>
      <c r="O218" s="2"/>
      <c r="P218" s="40"/>
      <c r="Q218" s="4"/>
      <c r="S218" s="3"/>
    </row>
    <row r="219" spans="1:19" ht="12.75" customHeight="1" x14ac:dyDescent="0.2">
      <c r="A219" s="1"/>
      <c r="B219" s="2"/>
      <c r="C219" s="1"/>
      <c r="D219" s="1"/>
      <c r="E219" s="2"/>
      <c r="F219" s="2"/>
      <c r="G219" s="2"/>
      <c r="H219" s="2"/>
      <c r="I219" s="44"/>
      <c r="J219" s="2"/>
      <c r="K219" s="2"/>
      <c r="O219" s="2"/>
      <c r="P219" s="40"/>
      <c r="Q219" s="4"/>
      <c r="S219" s="3"/>
    </row>
    <row r="220" spans="1:19" ht="12.75" customHeight="1" x14ac:dyDescent="0.2">
      <c r="A220" s="1"/>
      <c r="B220" s="2"/>
      <c r="C220" s="1"/>
      <c r="D220" s="1"/>
      <c r="E220" s="2"/>
      <c r="F220" s="2"/>
      <c r="G220" s="2"/>
      <c r="H220" s="2"/>
      <c r="I220" s="44"/>
      <c r="J220" s="2"/>
      <c r="K220" s="2"/>
      <c r="O220" s="2"/>
      <c r="P220" s="40"/>
      <c r="Q220" s="4"/>
      <c r="S220" s="3"/>
    </row>
    <row r="221" spans="1:19" ht="12.75" customHeight="1" x14ac:dyDescent="0.2">
      <c r="A221" s="1"/>
      <c r="B221" s="2"/>
      <c r="C221" s="1"/>
      <c r="D221" s="1"/>
      <c r="E221" s="2"/>
      <c r="F221" s="2"/>
      <c r="G221" s="2"/>
      <c r="H221" s="2"/>
      <c r="I221" s="44"/>
      <c r="J221" s="2"/>
      <c r="K221" s="2"/>
      <c r="O221" s="2"/>
      <c r="P221" s="40"/>
      <c r="Q221" s="4"/>
      <c r="S221" s="3"/>
    </row>
    <row r="222" spans="1:19" ht="12.75" customHeight="1" x14ac:dyDescent="0.2">
      <c r="A222" s="1"/>
      <c r="B222" s="2"/>
      <c r="C222" s="1"/>
      <c r="D222" s="1"/>
      <c r="E222" s="2"/>
      <c r="F222" s="2"/>
      <c r="G222" s="2"/>
      <c r="H222" s="2"/>
      <c r="I222" s="44"/>
      <c r="J222" s="2"/>
      <c r="K222" s="2"/>
      <c r="O222" s="2"/>
      <c r="P222" s="40"/>
      <c r="Q222" s="4"/>
      <c r="S222" s="3"/>
    </row>
    <row r="223" spans="1:19" ht="12.75" customHeight="1" x14ac:dyDescent="0.2">
      <c r="A223" s="1"/>
      <c r="B223" s="2"/>
      <c r="C223" s="1"/>
      <c r="D223" s="1"/>
      <c r="E223" s="2"/>
      <c r="F223" s="2"/>
      <c r="G223" s="2"/>
      <c r="H223" s="2"/>
      <c r="I223" s="44"/>
      <c r="J223" s="2"/>
      <c r="K223" s="2"/>
      <c r="O223" s="2"/>
      <c r="P223" s="40"/>
      <c r="Q223" s="4"/>
      <c r="S223" s="3"/>
    </row>
    <row r="224" spans="1:19" ht="12.75" customHeight="1" x14ac:dyDescent="0.2">
      <c r="A224" s="1"/>
      <c r="B224" s="2"/>
      <c r="C224" s="1"/>
      <c r="D224" s="1"/>
      <c r="E224" s="2"/>
      <c r="F224" s="2"/>
      <c r="G224" s="2"/>
      <c r="H224" s="2"/>
      <c r="I224" s="44"/>
      <c r="J224" s="2"/>
      <c r="K224" s="2"/>
      <c r="O224" s="2"/>
      <c r="P224" s="40"/>
      <c r="Q224" s="4"/>
      <c r="S224" s="3"/>
    </row>
    <row r="225" spans="1:19" ht="12.75" customHeight="1" x14ac:dyDescent="0.2">
      <c r="A225" s="1"/>
      <c r="B225" s="2"/>
      <c r="C225" s="1"/>
      <c r="D225" s="1"/>
      <c r="E225" s="2"/>
      <c r="F225" s="2"/>
      <c r="G225" s="2"/>
      <c r="H225" s="2"/>
      <c r="I225" s="44"/>
      <c r="J225" s="2"/>
      <c r="K225" s="2"/>
      <c r="O225" s="2"/>
      <c r="P225" s="40"/>
      <c r="Q225" s="4"/>
      <c r="S225" s="3"/>
    </row>
    <row r="226" spans="1:19" ht="12.75" customHeight="1" x14ac:dyDescent="0.2">
      <c r="A226" s="1"/>
      <c r="B226" s="2"/>
      <c r="C226" s="1"/>
      <c r="D226" s="1"/>
      <c r="E226" s="2"/>
      <c r="F226" s="2"/>
      <c r="G226" s="2"/>
      <c r="H226" s="2"/>
      <c r="I226" s="44"/>
      <c r="J226" s="2"/>
      <c r="K226" s="2"/>
      <c r="O226" s="2"/>
      <c r="P226" s="40"/>
      <c r="Q226" s="4"/>
      <c r="S226" s="3"/>
    </row>
    <row r="227" spans="1:19" ht="12.75" customHeight="1" x14ac:dyDescent="0.2">
      <c r="A227" s="1"/>
      <c r="B227" s="2"/>
      <c r="C227" s="1"/>
      <c r="D227" s="1"/>
      <c r="E227" s="2"/>
      <c r="F227" s="2"/>
      <c r="G227" s="2"/>
      <c r="H227" s="2"/>
      <c r="I227" s="44"/>
      <c r="J227" s="2"/>
      <c r="K227" s="2"/>
      <c r="O227" s="2"/>
      <c r="P227" s="40"/>
      <c r="Q227" s="4"/>
      <c r="S227" s="3"/>
    </row>
    <row r="228" spans="1:19" ht="12.75" customHeight="1" x14ac:dyDescent="0.2">
      <c r="A228" s="1"/>
      <c r="B228" s="2"/>
      <c r="C228" s="1"/>
      <c r="D228" s="1"/>
      <c r="E228" s="2"/>
      <c r="F228" s="2"/>
      <c r="G228" s="2"/>
      <c r="H228" s="2"/>
      <c r="I228" s="44"/>
      <c r="J228" s="2"/>
      <c r="K228" s="2"/>
      <c r="O228" s="2"/>
      <c r="P228" s="40"/>
      <c r="Q228" s="4"/>
      <c r="S228" s="3"/>
    </row>
    <row r="229" spans="1:19" ht="12.75" customHeight="1" x14ac:dyDescent="0.2">
      <c r="A229" s="1"/>
      <c r="B229" s="2"/>
      <c r="C229" s="1"/>
      <c r="D229" s="1"/>
      <c r="E229" s="2"/>
      <c r="F229" s="2"/>
      <c r="G229" s="2"/>
      <c r="H229" s="2"/>
      <c r="I229" s="44"/>
      <c r="J229" s="2"/>
      <c r="K229" s="2"/>
      <c r="O229" s="2"/>
      <c r="P229" s="40"/>
      <c r="Q229" s="4"/>
      <c r="S229" s="3"/>
    </row>
    <row r="230" spans="1:19" ht="12.75" customHeight="1" x14ac:dyDescent="0.2">
      <c r="A230" s="1"/>
      <c r="B230" s="2"/>
      <c r="C230" s="1"/>
      <c r="D230" s="1"/>
      <c r="E230" s="2"/>
      <c r="F230" s="2"/>
      <c r="G230" s="2"/>
      <c r="H230" s="2"/>
      <c r="I230" s="44"/>
      <c r="J230" s="2"/>
      <c r="K230" s="2"/>
      <c r="O230" s="2"/>
      <c r="P230" s="40"/>
      <c r="Q230" s="4"/>
      <c r="S230" s="3"/>
    </row>
    <row r="231" spans="1:19" ht="12.75" customHeight="1" x14ac:dyDescent="0.2">
      <c r="A231" s="1"/>
      <c r="B231" s="2"/>
      <c r="C231" s="1"/>
      <c r="D231" s="1"/>
      <c r="E231" s="2"/>
      <c r="F231" s="2"/>
      <c r="G231" s="2"/>
      <c r="H231" s="2"/>
      <c r="I231" s="44"/>
      <c r="J231" s="2"/>
      <c r="K231" s="2"/>
      <c r="O231" s="2"/>
      <c r="P231" s="40"/>
      <c r="Q231" s="4"/>
      <c r="S231" s="3"/>
    </row>
    <row r="232" spans="1:19" ht="12.75" customHeight="1" x14ac:dyDescent="0.2">
      <c r="A232" s="1"/>
      <c r="B232" s="2"/>
      <c r="C232" s="1"/>
      <c r="D232" s="1"/>
      <c r="E232" s="2"/>
      <c r="F232" s="2"/>
      <c r="G232" s="2"/>
      <c r="H232" s="2"/>
      <c r="I232" s="44"/>
      <c r="J232" s="2"/>
      <c r="K232" s="2"/>
      <c r="O232" s="2"/>
      <c r="P232" s="40"/>
      <c r="Q232" s="4"/>
      <c r="S232" s="3"/>
    </row>
    <row r="233" spans="1:19" ht="12.75" customHeight="1" x14ac:dyDescent="0.2">
      <c r="A233" s="1"/>
      <c r="B233" s="2"/>
      <c r="C233" s="1"/>
      <c r="D233" s="1"/>
      <c r="E233" s="2"/>
      <c r="F233" s="2"/>
      <c r="G233" s="2"/>
      <c r="H233" s="2"/>
      <c r="I233" s="44"/>
      <c r="J233" s="2"/>
      <c r="K233" s="2"/>
      <c r="O233" s="2"/>
      <c r="P233" s="40"/>
      <c r="Q233" s="4"/>
      <c r="S233" s="3"/>
    </row>
    <row r="234" spans="1:19" ht="12.75" customHeight="1" x14ac:dyDescent="0.2">
      <c r="A234" s="1"/>
      <c r="B234" s="2"/>
      <c r="C234" s="1"/>
      <c r="D234" s="1"/>
      <c r="E234" s="2"/>
      <c r="F234" s="2"/>
      <c r="G234" s="2"/>
      <c r="H234" s="2"/>
      <c r="I234" s="44"/>
      <c r="J234" s="2"/>
      <c r="K234" s="2"/>
      <c r="O234" s="2"/>
      <c r="P234" s="40"/>
      <c r="Q234" s="4"/>
      <c r="S234" s="3"/>
    </row>
    <row r="235" spans="1:19" ht="12.75" customHeight="1" x14ac:dyDescent="0.2">
      <c r="A235" s="1"/>
      <c r="B235" s="2"/>
      <c r="C235" s="1"/>
      <c r="D235" s="1"/>
      <c r="E235" s="2"/>
      <c r="F235" s="2"/>
      <c r="G235" s="2"/>
      <c r="H235" s="2"/>
      <c r="I235" s="44"/>
      <c r="J235" s="2"/>
      <c r="K235" s="2"/>
      <c r="O235" s="2"/>
      <c r="P235" s="40"/>
      <c r="Q235" s="4"/>
      <c r="S235" s="3"/>
    </row>
    <row r="236" spans="1:19" ht="12.75" customHeight="1" x14ac:dyDescent="0.2">
      <c r="A236" s="1"/>
      <c r="B236" s="2"/>
      <c r="C236" s="1"/>
      <c r="D236" s="1"/>
      <c r="E236" s="2"/>
      <c r="F236" s="2"/>
      <c r="G236" s="2"/>
      <c r="H236" s="2"/>
      <c r="I236" s="44"/>
      <c r="J236" s="2"/>
      <c r="K236" s="2"/>
      <c r="O236" s="2"/>
      <c r="P236" s="40"/>
      <c r="Q236" s="4"/>
      <c r="S236" s="3"/>
    </row>
    <row r="237" spans="1:19" ht="12.75" customHeight="1" x14ac:dyDescent="0.2">
      <c r="A237" s="1"/>
      <c r="B237" s="2"/>
      <c r="C237" s="1"/>
      <c r="D237" s="1"/>
      <c r="E237" s="2"/>
      <c r="F237" s="2"/>
      <c r="G237" s="2"/>
      <c r="H237" s="2"/>
      <c r="I237" s="44"/>
      <c r="J237" s="2"/>
      <c r="K237" s="2"/>
      <c r="O237" s="2"/>
      <c r="P237" s="40"/>
      <c r="Q237" s="4"/>
      <c r="S237" s="3"/>
    </row>
    <row r="238" spans="1:19" ht="12.75" customHeight="1" x14ac:dyDescent="0.2">
      <c r="A238" s="1"/>
      <c r="B238" s="2"/>
      <c r="C238" s="1"/>
      <c r="D238" s="1"/>
      <c r="E238" s="2"/>
      <c r="F238" s="2"/>
      <c r="G238" s="2"/>
      <c r="H238" s="2"/>
      <c r="I238" s="44"/>
      <c r="J238" s="2"/>
      <c r="K238" s="2"/>
      <c r="O238" s="2"/>
      <c r="P238" s="40"/>
      <c r="Q238" s="4"/>
      <c r="S238" s="3"/>
    </row>
    <row r="239" spans="1:19" ht="12.75" customHeight="1" x14ac:dyDescent="0.2">
      <c r="A239" s="1"/>
      <c r="B239" s="2"/>
      <c r="C239" s="1"/>
      <c r="D239" s="1"/>
      <c r="E239" s="2"/>
      <c r="F239" s="2"/>
      <c r="G239" s="2"/>
      <c r="H239" s="2"/>
      <c r="I239" s="44"/>
      <c r="J239" s="2"/>
      <c r="K239" s="2"/>
      <c r="O239" s="2"/>
      <c r="P239" s="40"/>
      <c r="Q239" s="4"/>
      <c r="S239" s="3"/>
    </row>
    <row r="240" spans="1:19" ht="12.75" customHeight="1" x14ac:dyDescent="0.2">
      <c r="A240" s="1"/>
      <c r="B240" s="2"/>
      <c r="C240" s="1"/>
      <c r="D240" s="1"/>
      <c r="E240" s="2"/>
      <c r="F240" s="2"/>
      <c r="G240" s="2"/>
      <c r="H240" s="2"/>
      <c r="I240" s="44"/>
      <c r="J240" s="2"/>
      <c r="K240" s="2"/>
      <c r="O240" s="2"/>
      <c r="P240" s="40"/>
      <c r="Q240" s="4"/>
      <c r="S240" s="3"/>
    </row>
    <row r="241" spans="1:19" ht="12.75" customHeight="1" x14ac:dyDescent="0.2">
      <c r="A241" s="1"/>
      <c r="B241" s="2"/>
      <c r="C241" s="1"/>
      <c r="D241" s="1"/>
      <c r="E241" s="2"/>
      <c r="F241" s="2"/>
      <c r="G241" s="2"/>
      <c r="H241" s="2"/>
      <c r="I241" s="44"/>
      <c r="J241" s="2"/>
      <c r="K241" s="2"/>
      <c r="O241" s="2"/>
      <c r="P241" s="40"/>
      <c r="Q241" s="4"/>
      <c r="S241" s="3"/>
    </row>
  </sheetData>
  <autoFilter ref="A6:S49">
    <sortState ref="A7:CE397">
      <sortCondition ref="A6"/>
    </sortState>
  </autoFilter>
  <sortState ref="A7:CE367">
    <sortCondition ref="A7"/>
  </sortState>
  <conditionalFormatting sqref="H44 H40:H42 D39:E46 J38:J48 I38:I46 K38:K46 L35:L47 E35:E38 F35:G46 H35:K37 N33:O48 I33:K34 A33:A36 E33:G34 S33:S45 H33 H29 H27 I24:I32 J24:K31 H24:H25 H19 D18:D38 E18:G30 R7:R46 N7:O19 S6:S30 M8:M10 I6:K23 H7:H14 B48:E48 B33:C47 A18:C32 A6:G17 H47:K47 L7:L31 P33:P47 P6:Q30 Q33:Q46 Q47:S47 P48:S48 L33 G48:L48 M34:M43 M20:O30 M45:M48 L6:O6 N31:Q31 J32:Q32 B49:L49 B51:S241 N49:S49 M12:M18">
    <cfRule type="cellIs" dxfId="33" priority="397" stopIfTrue="1" operator="equal">
      <formula>"atrasado"</formula>
    </cfRule>
  </conditionalFormatting>
  <conditionalFormatting sqref="M33">
    <cfRule type="cellIs" dxfId="32" priority="398" stopIfTrue="1" operator="equal">
      <formula>"atrasado"</formula>
    </cfRule>
  </conditionalFormatting>
  <conditionalFormatting sqref="H15 H20 H22 H28 H30 H43 H46">
    <cfRule type="cellIs" dxfId="31" priority="444" stopIfTrue="1" operator="equal">
      <formula>"atrasado"</formula>
    </cfRule>
  </conditionalFormatting>
  <conditionalFormatting sqref="M19">
    <cfRule type="cellIs" dxfId="30" priority="541" stopIfTrue="1" operator="equal">
      <formula>"atrasado"</formula>
    </cfRule>
  </conditionalFormatting>
  <conditionalFormatting sqref="E31:G31 E32 G32 S31:S32">
    <cfRule type="cellIs" dxfId="29" priority="542" stopIfTrue="1" operator="equal">
      <formula>"atrasado"</formula>
    </cfRule>
  </conditionalFormatting>
  <conditionalFormatting sqref="S46">
    <cfRule type="cellIs" dxfId="28" priority="593" stopIfTrue="1" operator="equal">
      <formula>"atrasado"</formula>
    </cfRule>
  </conditionalFormatting>
  <conditionalFormatting sqref="H6 R6 F32 A51:A241">
    <cfRule type="cellIs" dxfId="27" priority="741" stopIfTrue="1" operator="equal">
      <formula>"atrasado"</formula>
    </cfRule>
  </conditionalFormatting>
  <conditionalFormatting sqref="F47">
    <cfRule type="cellIs" dxfId="26" priority="771" stopIfTrue="1" operator="equal">
      <formula>"atrasado"</formula>
    </cfRule>
  </conditionalFormatting>
  <conditionalFormatting sqref="L2">
    <cfRule type="cellIs" dxfId="25" priority="799" stopIfTrue="1" operator="equal">
      <formula>"atrasado"</formula>
    </cfRule>
  </conditionalFormatting>
  <conditionalFormatting sqref="L34">
    <cfRule type="cellIs" dxfId="24" priority="813" stopIfTrue="1" operator="equal">
      <formula>"atrasado"</formula>
    </cfRule>
  </conditionalFormatting>
  <conditionalFormatting sqref="D47:E47 G47">
    <cfRule type="cellIs" dxfId="23" priority="849" stopIfTrue="1" operator="equal">
      <formula>"atrasado"</formula>
    </cfRule>
  </conditionalFormatting>
  <conditionalFormatting sqref="H18 H45">
    <cfRule type="cellIs" dxfId="22" priority="1037" stopIfTrue="1" operator="equal">
      <formula>"atrasado"</formula>
    </cfRule>
  </conditionalFormatting>
  <conditionalFormatting sqref="H32 H39">
    <cfRule type="cellIs" dxfId="21" priority="1038" stopIfTrue="1" operator="equal">
      <formula>"atrasado"</formula>
    </cfRule>
  </conditionalFormatting>
  <conditionalFormatting sqref="H16">
    <cfRule type="cellIs" dxfId="20" priority="1043" stopIfTrue="1" operator="equal">
      <formula>"atrasado"</formula>
    </cfRule>
  </conditionalFormatting>
  <conditionalFormatting sqref="H17">
    <cfRule type="cellIs" dxfId="19" priority="1044" stopIfTrue="1" operator="equal">
      <formula>"atrasado"</formula>
    </cfRule>
  </conditionalFormatting>
  <conditionalFormatting sqref="H21">
    <cfRule type="cellIs" dxfId="18" priority="1049" stopIfTrue="1" operator="equal">
      <formula>"atrasado"</formula>
    </cfRule>
  </conditionalFormatting>
  <conditionalFormatting sqref="H23">
    <cfRule type="cellIs" dxfId="17" priority="1050" stopIfTrue="1" operator="equal">
      <formula>"atrasado"</formula>
    </cfRule>
  </conditionalFormatting>
  <conditionalFormatting sqref="H26 H31 H38">
    <cfRule type="cellIs" dxfId="16" priority="1059" stopIfTrue="1" operator="equal">
      <formula>"atrasado"</formula>
    </cfRule>
  </conditionalFormatting>
  <conditionalFormatting sqref="H34">
    <cfRule type="cellIs" dxfId="15" priority="1060" stopIfTrue="1" operator="equal">
      <formula>"atrasado"</formula>
    </cfRule>
  </conditionalFormatting>
  <conditionalFormatting sqref="F48">
    <cfRule type="cellIs" dxfId="14" priority="338" stopIfTrue="1" operator="equal">
      <formula>"atrasado"</formula>
    </cfRule>
  </conditionalFormatting>
  <conditionalFormatting sqref="M49">
    <cfRule type="cellIs" dxfId="7" priority="4" stopIfTrue="1" operator="equal">
      <formula>"atrasado"</formula>
    </cfRule>
  </conditionalFormatting>
  <conditionalFormatting sqref="M31">
    <cfRule type="cellIs" dxfId="5" priority="3" stopIfTrue="1" operator="equal">
      <formula>"atrasado"</formula>
    </cfRule>
  </conditionalFormatting>
  <conditionalFormatting sqref="M7">
    <cfRule type="cellIs" dxfId="3" priority="2" stopIfTrue="1" operator="equal">
      <formula>"atrasado"</formula>
    </cfRule>
  </conditionalFormatting>
  <conditionalFormatting sqref="M11">
    <cfRule type="cellIs" dxfId="1" priority="1" stopIfTrue="1" operator="equal">
      <formula>"atrasado"</formula>
    </cfRule>
  </conditionalFormatting>
  <printOptions horizontalCentered="1"/>
  <pageMargins left="0" right="0" top="0.59055118110236227" bottom="0.55118110236220474" header="0" footer="0"/>
  <pageSetup paperSize="9" scale="61" orientation="portrait" r:id="rId1"/>
  <headerFooter>
    <oddFooter>&amp;L&amp;D  -  &amp;T&amp;C&amp;F  -  &amp;A&amp;R&amp;P de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A1C6"/>
  </sheetPr>
  <dimension ref="A1:Z1000"/>
  <sheetViews>
    <sheetView showGridLines="0" workbookViewId="0">
      <selection activeCell="E32" sqref="E32"/>
    </sheetView>
  </sheetViews>
  <sheetFormatPr defaultColWidth="12.5703125" defaultRowHeight="15" customHeight="1" x14ac:dyDescent="0.2"/>
  <cols>
    <col min="1" max="1" width="34.85546875" customWidth="1"/>
    <col min="2" max="3" width="9.140625" customWidth="1"/>
    <col min="4" max="4" width="10" customWidth="1"/>
    <col min="5" max="5" width="11.140625" customWidth="1"/>
    <col min="6" max="6" width="10.140625" customWidth="1"/>
    <col min="7" max="8" width="17.42578125" customWidth="1"/>
    <col min="9" max="24" width="10" customWidth="1"/>
  </cols>
  <sheetData>
    <row r="1" spans="1:26" ht="12.75" customHeight="1" x14ac:dyDescent="0.2">
      <c r="A1" s="70" t="s">
        <v>16</v>
      </c>
      <c r="B1" s="71" t="s">
        <v>34</v>
      </c>
      <c r="C1" s="33"/>
      <c r="D1" s="33"/>
      <c r="E1" s="33"/>
      <c r="F1" s="34"/>
      <c r="G1" s="34"/>
      <c r="H1" s="34"/>
    </row>
    <row r="2" spans="1:26" ht="12.75" customHeight="1" x14ac:dyDescent="0.2">
      <c r="A2" s="85"/>
      <c r="B2" s="86"/>
      <c r="C2" s="86"/>
      <c r="D2" s="86"/>
      <c r="E2" s="86"/>
    </row>
    <row r="3" spans="1:26" ht="12.75" customHeight="1" x14ac:dyDescent="0.2">
      <c r="A3" s="63"/>
      <c r="B3" s="60" t="s">
        <v>12</v>
      </c>
      <c r="C3" s="61"/>
      <c r="D3" s="62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2.75" customHeight="1" x14ac:dyDescent="0.2">
      <c r="A4" s="60" t="s">
        <v>7</v>
      </c>
      <c r="B4" s="63" t="s">
        <v>29</v>
      </c>
      <c r="C4" s="64" t="s">
        <v>24</v>
      </c>
      <c r="D4" s="65" t="s">
        <v>90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2.75" customHeight="1" x14ac:dyDescent="0.2">
      <c r="A5" s="63" t="s">
        <v>57</v>
      </c>
      <c r="B5" s="63"/>
      <c r="C5" s="61"/>
      <c r="D5" s="62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2.75" customHeight="1" x14ac:dyDescent="0.2">
      <c r="A6" s="66" t="s">
        <v>105</v>
      </c>
      <c r="B6" s="87"/>
      <c r="C6" s="88"/>
      <c r="D6" s="89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2.75" customHeight="1" x14ac:dyDescent="0.2">
      <c r="A7" s="69" t="s">
        <v>90</v>
      </c>
      <c r="B7" s="90"/>
      <c r="C7" s="91"/>
      <c r="D7" s="92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2.75" customHeight="1" x14ac:dyDescent="0.2"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2.75" customHeight="1" x14ac:dyDescent="0.2"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9.5" customHeight="1" x14ac:dyDescent="0.2"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2.75" customHeight="1" x14ac:dyDescent="0.2"/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5:5" ht="12.75" customHeight="1" x14ac:dyDescent="0.2"/>
    <row r="34" spans="5:5" ht="12.75" customHeight="1" x14ac:dyDescent="0.2"/>
    <row r="35" spans="5:5" ht="12.75" customHeight="1" x14ac:dyDescent="0.2"/>
    <row r="36" spans="5:5" ht="12.75" customHeight="1" x14ac:dyDescent="0.2"/>
    <row r="37" spans="5:5" ht="12.75" customHeight="1" x14ac:dyDescent="0.2"/>
    <row r="38" spans="5:5" ht="12.75" customHeight="1" x14ac:dyDescent="0.2"/>
    <row r="39" spans="5:5" ht="12.75" customHeight="1" x14ac:dyDescent="0.2"/>
    <row r="40" spans="5:5" ht="12.75" customHeight="1" x14ac:dyDescent="0.2"/>
    <row r="41" spans="5:5" ht="12.75" customHeight="1" x14ac:dyDescent="0.2"/>
    <row r="42" spans="5:5" ht="12.75" customHeight="1" x14ac:dyDescent="0.2"/>
    <row r="43" spans="5:5" ht="12.75" customHeight="1" x14ac:dyDescent="0.2"/>
    <row r="44" spans="5:5" ht="12.75" customHeight="1" x14ac:dyDescent="0.2">
      <c r="E44" s="35"/>
    </row>
    <row r="45" spans="5:5" ht="12.75" customHeight="1" x14ac:dyDescent="0.2">
      <c r="E45" s="35"/>
    </row>
    <row r="46" spans="5:5" ht="12.75" customHeight="1" x14ac:dyDescent="0.2">
      <c r="E46" s="35"/>
    </row>
    <row r="47" spans="5:5" ht="12.75" customHeight="1" x14ac:dyDescent="0.2">
      <c r="E47" s="35"/>
    </row>
    <row r="48" spans="5:5" ht="12.75" customHeight="1" x14ac:dyDescent="0.2">
      <c r="E48" s="35"/>
    </row>
    <row r="49" spans="5:5" ht="12.75" customHeight="1" x14ac:dyDescent="0.2">
      <c r="E49" s="35"/>
    </row>
    <row r="50" spans="5:5" ht="12.75" customHeight="1" x14ac:dyDescent="0.2">
      <c r="E50" s="35"/>
    </row>
    <row r="51" spans="5:5" ht="12.75" customHeight="1" x14ac:dyDescent="0.2">
      <c r="E51" s="35"/>
    </row>
    <row r="52" spans="5:5" ht="12.75" customHeight="1" x14ac:dyDescent="0.2">
      <c r="E52" s="35"/>
    </row>
    <row r="53" spans="5:5" ht="12.75" customHeight="1" x14ac:dyDescent="0.2">
      <c r="E53" s="35"/>
    </row>
    <row r="54" spans="5:5" ht="12.75" customHeight="1" x14ac:dyDescent="0.2">
      <c r="E54" s="35"/>
    </row>
    <row r="55" spans="5:5" ht="12.75" customHeight="1" x14ac:dyDescent="0.2">
      <c r="E55" s="35"/>
    </row>
    <row r="56" spans="5:5" ht="12.75" customHeight="1" x14ac:dyDescent="0.2">
      <c r="E56" s="35"/>
    </row>
    <row r="57" spans="5:5" ht="12.75" customHeight="1" x14ac:dyDescent="0.2">
      <c r="E57" s="35"/>
    </row>
    <row r="58" spans="5:5" ht="12.75" customHeight="1" x14ac:dyDescent="0.2">
      <c r="E58" s="35"/>
    </row>
    <row r="59" spans="5:5" ht="12.75" customHeight="1" x14ac:dyDescent="0.2">
      <c r="E59" s="35"/>
    </row>
    <row r="60" spans="5:5" ht="12.75" customHeight="1" x14ac:dyDescent="0.2">
      <c r="E60" s="35"/>
    </row>
    <row r="61" spans="5:5" ht="12.75" customHeight="1" x14ac:dyDescent="0.2">
      <c r="E61" s="35"/>
    </row>
    <row r="62" spans="5:5" ht="12.75" customHeight="1" x14ac:dyDescent="0.2">
      <c r="E62" s="35"/>
    </row>
    <row r="63" spans="5:5" ht="12.75" customHeight="1" x14ac:dyDescent="0.2">
      <c r="E63" s="35"/>
    </row>
    <row r="64" spans="5:5" ht="12.75" customHeight="1" x14ac:dyDescent="0.2">
      <c r="E64" s="35"/>
    </row>
    <row r="65" spans="5:5" ht="12.75" customHeight="1" x14ac:dyDescent="0.2">
      <c r="E65" s="35"/>
    </row>
    <row r="66" spans="5:5" ht="12.75" customHeight="1" x14ac:dyDescent="0.2">
      <c r="E66" s="35"/>
    </row>
    <row r="67" spans="5:5" ht="12.75" customHeight="1" x14ac:dyDescent="0.2">
      <c r="E67" s="35"/>
    </row>
    <row r="68" spans="5:5" ht="12.75" customHeight="1" x14ac:dyDescent="0.2">
      <c r="E68" s="35"/>
    </row>
    <row r="69" spans="5:5" ht="12.75" customHeight="1" x14ac:dyDescent="0.2">
      <c r="E69" s="35"/>
    </row>
    <row r="70" spans="5:5" ht="12.75" customHeight="1" x14ac:dyDescent="0.2">
      <c r="E70" s="35"/>
    </row>
    <row r="71" spans="5:5" ht="12.75" customHeight="1" x14ac:dyDescent="0.2">
      <c r="E71" s="35"/>
    </row>
    <row r="72" spans="5:5" ht="12.75" customHeight="1" x14ac:dyDescent="0.2">
      <c r="E72" s="35"/>
    </row>
    <row r="73" spans="5:5" ht="12.75" customHeight="1" x14ac:dyDescent="0.2">
      <c r="E73" s="35"/>
    </row>
    <row r="74" spans="5:5" ht="12.75" customHeight="1" x14ac:dyDescent="0.2">
      <c r="E74" s="35"/>
    </row>
    <row r="75" spans="5:5" ht="12.75" customHeight="1" x14ac:dyDescent="0.2">
      <c r="E75" s="35"/>
    </row>
    <row r="76" spans="5:5" ht="12.75" customHeight="1" x14ac:dyDescent="0.2">
      <c r="E76" s="35"/>
    </row>
    <row r="77" spans="5:5" ht="12.75" customHeight="1" x14ac:dyDescent="0.2">
      <c r="E77" s="35"/>
    </row>
    <row r="78" spans="5:5" ht="12.75" customHeight="1" x14ac:dyDescent="0.2">
      <c r="E78" s="35"/>
    </row>
    <row r="79" spans="5:5" ht="12.75" customHeight="1" x14ac:dyDescent="0.2">
      <c r="E79" s="35"/>
    </row>
    <row r="80" spans="5:5" ht="12.75" customHeight="1" x14ac:dyDescent="0.2">
      <c r="E80" s="35"/>
    </row>
    <row r="81" spans="5:5" ht="12.75" customHeight="1" x14ac:dyDescent="0.2">
      <c r="E81" s="35"/>
    </row>
    <row r="82" spans="5:5" ht="12.75" customHeight="1" x14ac:dyDescent="0.2">
      <c r="E82" s="35"/>
    </row>
    <row r="83" spans="5:5" ht="12.75" customHeight="1" x14ac:dyDescent="0.2">
      <c r="E83" s="35"/>
    </row>
    <row r="84" spans="5:5" ht="12.75" customHeight="1" x14ac:dyDescent="0.2">
      <c r="E84" s="35"/>
    </row>
    <row r="85" spans="5:5" ht="12.75" customHeight="1" x14ac:dyDescent="0.2">
      <c r="E85" s="35"/>
    </row>
    <row r="86" spans="5:5" ht="12.75" customHeight="1" x14ac:dyDescent="0.2">
      <c r="E86" s="35"/>
    </row>
    <row r="87" spans="5:5" ht="12.75" customHeight="1" x14ac:dyDescent="0.2">
      <c r="E87" s="35"/>
    </row>
    <row r="88" spans="5:5" ht="12.75" customHeight="1" x14ac:dyDescent="0.2">
      <c r="E88" s="35"/>
    </row>
    <row r="89" spans="5:5" ht="12.75" customHeight="1" x14ac:dyDescent="0.2">
      <c r="E89" s="35"/>
    </row>
    <row r="90" spans="5:5" ht="12.75" customHeight="1" x14ac:dyDescent="0.2">
      <c r="E90" s="35"/>
    </row>
    <row r="91" spans="5:5" ht="12.75" customHeight="1" x14ac:dyDescent="0.2">
      <c r="E91" s="35"/>
    </row>
    <row r="92" spans="5:5" ht="12.75" customHeight="1" x14ac:dyDescent="0.2">
      <c r="E92" s="35"/>
    </row>
    <row r="93" spans="5:5" ht="12.75" customHeight="1" x14ac:dyDescent="0.2">
      <c r="E93" s="35"/>
    </row>
    <row r="94" spans="5:5" ht="12.75" customHeight="1" x14ac:dyDescent="0.2">
      <c r="E94" s="35"/>
    </row>
    <row r="95" spans="5:5" ht="12.75" customHeight="1" x14ac:dyDescent="0.2">
      <c r="E95" s="35"/>
    </row>
    <row r="96" spans="5:5" ht="12.75" customHeight="1" x14ac:dyDescent="0.2">
      <c r="E96" s="35"/>
    </row>
    <row r="97" spans="5:5" ht="12.75" customHeight="1" x14ac:dyDescent="0.2">
      <c r="E97" s="35"/>
    </row>
    <row r="98" spans="5:5" ht="12.75" customHeight="1" x14ac:dyDescent="0.2">
      <c r="E98" s="35"/>
    </row>
    <row r="99" spans="5:5" ht="12.75" customHeight="1" x14ac:dyDescent="0.2">
      <c r="E99" s="35"/>
    </row>
    <row r="100" spans="5:5" ht="12.75" customHeight="1" x14ac:dyDescent="0.2">
      <c r="E100" s="35"/>
    </row>
    <row r="101" spans="5:5" ht="12.75" customHeight="1" x14ac:dyDescent="0.2">
      <c r="E101" s="35"/>
    </row>
    <row r="102" spans="5:5" ht="12.75" customHeight="1" x14ac:dyDescent="0.2">
      <c r="E102" s="35"/>
    </row>
    <row r="103" spans="5:5" ht="12.75" customHeight="1" x14ac:dyDescent="0.2">
      <c r="E103" s="35"/>
    </row>
    <row r="104" spans="5:5" ht="12.75" customHeight="1" x14ac:dyDescent="0.2">
      <c r="E104" s="35"/>
    </row>
    <row r="105" spans="5:5" ht="12.75" customHeight="1" x14ac:dyDescent="0.2">
      <c r="E105" s="35"/>
    </row>
    <row r="106" spans="5:5" ht="12.75" customHeight="1" x14ac:dyDescent="0.2">
      <c r="E106" s="35"/>
    </row>
    <row r="107" spans="5:5" ht="12.75" customHeight="1" x14ac:dyDescent="0.2">
      <c r="E107" s="35"/>
    </row>
    <row r="108" spans="5:5" ht="12.75" customHeight="1" x14ac:dyDescent="0.2">
      <c r="E108" s="35"/>
    </row>
    <row r="109" spans="5:5" ht="12.75" customHeight="1" x14ac:dyDescent="0.2">
      <c r="E109" s="35"/>
    </row>
    <row r="110" spans="5:5" ht="12.75" customHeight="1" x14ac:dyDescent="0.2">
      <c r="E110" s="35"/>
    </row>
    <row r="111" spans="5:5" ht="12.75" customHeight="1" x14ac:dyDescent="0.2">
      <c r="E111" s="35"/>
    </row>
    <row r="112" spans="5:5" ht="12.75" customHeight="1" x14ac:dyDescent="0.2">
      <c r="E112" s="35"/>
    </row>
    <row r="113" spans="5:5" ht="12.75" customHeight="1" x14ac:dyDescent="0.2">
      <c r="E113" s="35"/>
    </row>
    <row r="114" spans="5:5" ht="12.75" customHeight="1" x14ac:dyDescent="0.2">
      <c r="E114" s="35"/>
    </row>
    <row r="115" spans="5:5" ht="12.75" customHeight="1" x14ac:dyDescent="0.2">
      <c r="E115" s="35"/>
    </row>
    <row r="116" spans="5:5" ht="12.75" customHeight="1" x14ac:dyDescent="0.2">
      <c r="E116" s="35"/>
    </row>
    <row r="117" spans="5:5" ht="12.75" customHeight="1" x14ac:dyDescent="0.2">
      <c r="E117" s="35"/>
    </row>
    <row r="118" spans="5:5" ht="12.75" customHeight="1" x14ac:dyDescent="0.2">
      <c r="E118" s="35"/>
    </row>
    <row r="119" spans="5:5" ht="12.75" customHeight="1" x14ac:dyDescent="0.2">
      <c r="E119" s="35"/>
    </row>
    <row r="120" spans="5:5" ht="12.75" customHeight="1" x14ac:dyDescent="0.2">
      <c r="E120" s="35"/>
    </row>
    <row r="121" spans="5:5" ht="12.75" customHeight="1" x14ac:dyDescent="0.2">
      <c r="E121" s="35"/>
    </row>
    <row r="122" spans="5:5" ht="12.75" customHeight="1" x14ac:dyDescent="0.2">
      <c r="E122" s="35"/>
    </row>
    <row r="123" spans="5:5" ht="12.75" customHeight="1" x14ac:dyDescent="0.2">
      <c r="E123" s="35"/>
    </row>
    <row r="124" spans="5:5" ht="12.75" customHeight="1" x14ac:dyDescent="0.2">
      <c r="E124" s="35"/>
    </row>
    <row r="125" spans="5:5" ht="12.75" customHeight="1" x14ac:dyDescent="0.2">
      <c r="E125" s="35"/>
    </row>
    <row r="126" spans="5:5" ht="12.75" customHeight="1" x14ac:dyDescent="0.2">
      <c r="E126" s="35"/>
    </row>
    <row r="127" spans="5:5" ht="12.75" customHeight="1" x14ac:dyDescent="0.2">
      <c r="E127" s="35"/>
    </row>
    <row r="128" spans="5:5" ht="12.75" customHeight="1" x14ac:dyDescent="0.2">
      <c r="E128" s="35"/>
    </row>
    <row r="129" spans="5:5" ht="12.75" customHeight="1" x14ac:dyDescent="0.2">
      <c r="E129" s="35"/>
    </row>
    <row r="130" spans="5:5" ht="12.75" customHeight="1" x14ac:dyDescent="0.2">
      <c r="E130" s="35"/>
    </row>
    <row r="131" spans="5:5" ht="12.75" customHeight="1" x14ac:dyDescent="0.2">
      <c r="E131" s="35"/>
    </row>
    <row r="132" spans="5:5" ht="12.75" customHeight="1" x14ac:dyDescent="0.2">
      <c r="E132" s="35"/>
    </row>
    <row r="133" spans="5:5" ht="12.75" customHeight="1" x14ac:dyDescent="0.2">
      <c r="E133" s="35"/>
    </row>
    <row r="134" spans="5:5" ht="12.75" customHeight="1" x14ac:dyDescent="0.2">
      <c r="E134" s="35"/>
    </row>
    <row r="135" spans="5:5" ht="12.75" customHeight="1" x14ac:dyDescent="0.2">
      <c r="E135" s="35"/>
    </row>
    <row r="136" spans="5:5" ht="12.75" customHeight="1" x14ac:dyDescent="0.2">
      <c r="E136" s="35"/>
    </row>
    <row r="137" spans="5:5" ht="12.75" customHeight="1" x14ac:dyDescent="0.2">
      <c r="E137" s="35"/>
    </row>
    <row r="138" spans="5:5" ht="12.75" customHeight="1" x14ac:dyDescent="0.2">
      <c r="E138" s="35"/>
    </row>
    <row r="139" spans="5:5" ht="12.75" customHeight="1" x14ac:dyDescent="0.2">
      <c r="E139" s="35"/>
    </row>
    <row r="140" spans="5:5" ht="12.75" customHeight="1" x14ac:dyDescent="0.2">
      <c r="E140" s="35"/>
    </row>
    <row r="141" spans="5:5" ht="12.75" customHeight="1" x14ac:dyDescent="0.2">
      <c r="E141" s="35"/>
    </row>
    <row r="142" spans="5:5" ht="12.75" customHeight="1" x14ac:dyDescent="0.2">
      <c r="E142" s="35"/>
    </row>
    <row r="143" spans="5:5" ht="12.75" customHeight="1" x14ac:dyDescent="0.2">
      <c r="E143" s="35"/>
    </row>
    <row r="144" spans="5:5" ht="12.75" customHeight="1" x14ac:dyDescent="0.2">
      <c r="E144" s="35"/>
    </row>
    <row r="145" spans="5:5" ht="12.75" customHeight="1" x14ac:dyDescent="0.2">
      <c r="E145" s="35"/>
    </row>
    <row r="146" spans="5:5" ht="12.75" customHeight="1" x14ac:dyDescent="0.2">
      <c r="E146" s="35"/>
    </row>
    <row r="147" spans="5:5" ht="12.75" customHeight="1" x14ac:dyDescent="0.2">
      <c r="E147" s="35"/>
    </row>
    <row r="148" spans="5:5" ht="12.75" customHeight="1" x14ac:dyDescent="0.2">
      <c r="E148" s="35"/>
    </row>
    <row r="149" spans="5:5" ht="12.75" customHeight="1" x14ac:dyDescent="0.2">
      <c r="E149" s="35"/>
    </row>
    <row r="150" spans="5:5" ht="12.75" customHeight="1" x14ac:dyDescent="0.2">
      <c r="E150" s="35"/>
    </row>
    <row r="151" spans="5:5" ht="12.75" customHeight="1" x14ac:dyDescent="0.2">
      <c r="E151" s="35"/>
    </row>
    <row r="152" spans="5:5" ht="12.75" customHeight="1" x14ac:dyDescent="0.2">
      <c r="E152" s="35"/>
    </row>
    <row r="153" spans="5:5" ht="12.75" customHeight="1" x14ac:dyDescent="0.2">
      <c r="E153" s="35"/>
    </row>
    <row r="154" spans="5:5" ht="12.75" customHeight="1" x14ac:dyDescent="0.2">
      <c r="E154" s="35"/>
    </row>
    <row r="155" spans="5:5" ht="12.75" customHeight="1" x14ac:dyDescent="0.2">
      <c r="E155" s="35"/>
    </row>
    <row r="156" spans="5:5" ht="12.75" customHeight="1" x14ac:dyDescent="0.2">
      <c r="E156" s="35"/>
    </row>
    <row r="157" spans="5:5" ht="12.75" customHeight="1" x14ac:dyDescent="0.2">
      <c r="E157" s="35"/>
    </row>
    <row r="158" spans="5:5" ht="12.75" customHeight="1" x14ac:dyDescent="0.2">
      <c r="E158" s="35"/>
    </row>
    <row r="159" spans="5:5" ht="12.75" customHeight="1" x14ac:dyDescent="0.2">
      <c r="E159" s="35"/>
    </row>
    <row r="160" spans="5:5" ht="12.75" customHeight="1" x14ac:dyDescent="0.2">
      <c r="E160" s="35"/>
    </row>
    <row r="161" spans="5:5" ht="12.75" customHeight="1" x14ac:dyDescent="0.2">
      <c r="E161" s="35"/>
    </row>
    <row r="162" spans="5:5" ht="12.75" customHeight="1" x14ac:dyDescent="0.2">
      <c r="E162" s="35"/>
    </row>
    <row r="163" spans="5:5" ht="12.75" customHeight="1" x14ac:dyDescent="0.2">
      <c r="E163" s="35"/>
    </row>
    <row r="164" spans="5:5" ht="12.75" customHeight="1" x14ac:dyDescent="0.2">
      <c r="E164" s="35"/>
    </row>
    <row r="165" spans="5:5" ht="12.75" customHeight="1" x14ac:dyDescent="0.2">
      <c r="E165" s="35"/>
    </row>
    <row r="166" spans="5:5" ht="12.75" customHeight="1" x14ac:dyDescent="0.2">
      <c r="E166" s="35"/>
    </row>
    <row r="167" spans="5:5" ht="12.75" customHeight="1" x14ac:dyDescent="0.2">
      <c r="E167" s="35"/>
    </row>
    <row r="168" spans="5:5" ht="12.75" customHeight="1" x14ac:dyDescent="0.2">
      <c r="E168" s="35"/>
    </row>
    <row r="169" spans="5:5" ht="12.75" customHeight="1" x14ac:dyDescent="0.2">
      <c r="E169" s="35"/>
    </row>
    <row r="170" spans="5:5" ht="12.75" customHeight="1" x14ac:dyDescent="0.2">
      <c r="E170" s="35"/>
    </row>
    <row r="171" spans="5:5" ht="12.75" customHeight="1" x14ac:dyDescent="0.2">
      <c r="E171" s="35"/>
    </row>
    <row r="172" spans="5:5" ht="12.75" customHeight="1" x14ac:dyDescent="0.2">
      <c r="E172" s="35"/>
    </row>
    <row r="173" spans="5:5" ht="12.75" customHeight="1" x14ac:dyDescent="0.2">
      <c r="E173" s="35"/>
    </row>
    <row r="174" spans="5:5" ht="12.75" customHeight="1" x14ac:dyDescent="0.2">
      <c r="E174" s="35"/>
    </row>
    <row r="175" spans="5:5" ht="12.75" customHeight="1" x14ac:dyDescent="0.2">
      <c r="E175" s="35"/>
    </row>
    <row r="176" spans="5:5" ht="12.75" customHeight="1" x14ac:dyDescent="0.2">
      <c r="E176" s="35"/>
    </row>
    <row r="177" spans="5:5" ht="12.75" customHeight="1" x14ac:dyDescent="0.2">
      <c r="E177" s="35"/>
    </row>
    <row r="178" spans="5:5" ht="12.75" customHeight="1" x14ac:dyDescent="0.2">
      <c r="E178" s="35"/>
    </row>
    <row r="179" spans="5:5" ht="12.75" customHeight="1" x14ac:dyDescent="0.2">
      <c r="E179" s="35"/>
    </row>
    <row r="180" spans="5:5" ht="12.75" customHeight="1" x14ac:dyDescent="0.2">
      <c r="E180" s="35"/>
    </row>
    <row r="181" spans="5:5" ht="12.75" customHeight="1" x14ac:dyDescent="0.2">
      <c r="E181" s="35"/>
    </row>
    <row r="182" spans="5:5" ht="12.75" customHeight="1" x14ac:dyDescent="0.2">
      <c r="E182" s="35"/>
    </row>
    <row r="183" spans="5:5" ht="12.75" customHeight="1" x14ac:dyDescent="0.2">
      <c r="E183" s="35"/>
    </row>
    <row r="184" spans="5:5" ht="12.75" customHeight="1" x14ac:dyDescent="0.2">
      <c r="E184" s="35"/>
    </row>
    <row r="185" spans="5:5" ht="12.75" customHeight="1" x14ac:dyDescent="0.2">
      <c r="E185" s="35"/>
    </row>
    <row r="186" spans="5:5" ht="12.75" customHeight="1" x14ac:dyDescent="0.2">
      <c r="E186" s="35"/>
    </row>
    <row r="187" spans="5:5" ht="12.75" customHeight="1" x14ac:dyDescent="0.2">
      <c r="E187" s="35"/>
    </row>
    <row r="188" spans="5:5" ht="12.75" customHeight="1" x14ac:dyDescent="0.2">
      <c r="E188" s="35"/>
    </row>
    <row r="189" spans="5:5" ht="12.75" customHeight="1" x14ac:dyDescent="0.2">
      <c r="E189" s="35"/>
    </row>
    <row r="190" spans="5:5" ht="12.75" customHeight="1" x14ac:dyDescent="0.2">
      <c r="E190" s="35"/>
    </row>
    <row r="191" spans="5:5" ht="12.75" customHeight="1" x14ac:dyDescent="0.2">
      <c r="E191" s="35"/>
    </row>
    <row r="192" spans="5:5" ht="12.75" customHeight="1" x14ac:dyDescent="0.2">
      <c r="E192" s="35"/>
    </row>
    <row r="193" spans="5:5" ht="12.75" customHeight="1" x14ac:dyDescent="0.2">
      <c r="E193" s="35"/>
    </row>
    <row r="194" spans="5:5" ht="12.75" customHeight="1" x14ac:dyDescent="0.2">
      <c r="E194" s="35"/>
    </row>
    <row r="195" spans="5:5" ht="12.75" customHeight="1" x14ac:dyDescent="0.2">
      <c r="E195" s="35"/>
    </row>
    <row r="196" spans="5:5" ht="12.75" customHeight="1" x14ac:dyDescent="0.2">
      <c r="E196" s="35"/>
    </row>
    <row r="197" spans="5:5" ht="12.75" customHeight="1" x14ac:dyDescent="0.2">
      <c r="E197" s="35"/>
    </row>
    <row r="198" spans="5:5" ht="12.75" customHeight="1" x14ac:dyDescent="0.2">
      <c r="E198" s="35"/>
    </row>
    <row r="199" spans="5:5" ht="12.75" customHeight="1" x14ac:dyDescent="0.2">
      <c r="E199" s="35"/>
    </row>
    <row r="200" spans="5:5" ht="12.75" customHeight="1" x14ac:dyDescent="0.2">
      <c r="E200" s="35"/>
    </row>
    <row r="201" spans="5:5" ht="12.75" customHeight="1" x14ac:dyDescent="0.2">
      <c r="E201" s="35"/>
    </row>
    <row r="202" spans="5:5" ht="12.75" customHeight="1" x14ac:dyDescent="0.2">
      <c r="E202" s="35"/>
    </row>
    <row r="203" spans="5:5" ht="12.75" customHeight="1" x14ac:dyDescent="0.2">
      <c r="E203" s="35"/>
    </row>
    <row r="204" spans="5:5" ht="12.75" customHeight="1" x14ac:dyDescent="0.2">
      <c r="E204" s="35"/>
    </row>
    <row r="205" spans="5:5" ht="12.75" customHeight="1" x14ac:dyDescent="0.2">
      <c r="E205" s="35"/>
    </row>
    <row r="206" spans="5:5" ht="12.75" customHeight="1" x14ac:dyDescent="0.2">
      <c r="E206" s="35"/>
    </row>
    <row r="207" spans="5:5" ht="12.75" customHeight="1" x14ac:dyDescent="0.2">
      <c r="E207" s="35"/>
    </row>
    <row r="208" spans="5:5" ht="12.75" customHeight="1" x14ac:dyDescent="0.2">
      <c r="E208" s="35"/>
    </row>
    <row r="209" spans="5:5" ht="12.75" customHeight="1" x14ac:dyDescent="0.2">
      <c r="E209" s="35"/>
    </row>
    <row r="210" spans="5:5" ht="12.75" customHeight="1" x14ac:dyDescent="0.2">
      <c r="E210" s="35"/>
    </row>
    <row r="211" spans="5:5" ht="12.75" customHeight="1" x14ac:dyDescent="0.2">
      <c r="E211" s="35"/>
    </row>
    <row r="212" spans="5:5" ht="12.75" customHeight="1" x14ac:dyDescent="0.2">
      <c r="E212" s="35"/>
    </row>
    <row r="213" spans="5:5" ht="12.75" customHeight="1" x14ac:dyDescent="0.2">
      <c r="E213" s="35"/>
    </row>
    <row r="214" spans="5:5" ht="12.75" customHeight="1" x14ac:dyDescent="0.2">
      <c r="E214" s="35"/>
    </row>
    <row r="215" spans="5:5" ht="12.75" customHeight="1" x14ac:dyDescent="0.2">
      <c r="E215" s="35"/>
    </row>
    <row r="216" spans="5:5" ht="12.75" customHeight="1" x14ac:dyDescent="0.2">
      <c r="E216" s="35"/>
    </row>
    <row r="217" spans="5:5" ht="12.75" customHeight="1" x14ac:dyDescent="0.2">
      <c r="E217" s="35"/>
    </row>
    <row r="218" spans="5:5" ht="12.75" customHeight="1" x14ac:dyDescent="0.2">
      <c r="E218" s="35"/>
    </row>
    <row r="219" spans="5:5" ht="12.75" customHeight="1" x14ac:dyDescent="0.2">
      <c r="E219" s="35"/>
    </row>
    <row r="220" spans="5:5" ht="12.75" customHeight="1" x14ac:dyDescent="0.2">
      <c r="E220" s="35"/>
    </row>
    <row r="221" spans="5:5" ht="15.75" customHeight="1" x14ac:dyDescent="0.2"/>
    <row r="222" spans="5:5" ht="15.75" customHeight="1" x14ac:dyDescent="0.2"/>
    <row r="223" spans="5:5" ht="15.75" customHeight="1" x14ac:dyDescent="0.2"/>
    <row r="224" spans="5: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2:E2"/>
  </mergeCells>
  <printOptions horizontalCentered="1"/>
  <pageMargins left="0.78740157480314965" right="0.78740157480314965" top="0.98425196850393704" bottom="0.98425196850393704" header="0" footer="0"/>
  <pageSetup paperSize="9" orientation="landscape"/>
  <headerFooter>
    <oddFooter>&amp;L&amp;D  -   &amp;T&amp;C&amp;F  -  &amp;A&amp;R&amp;P  de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00"/>
  <sheetViews>
    <sheetView showGridLines="0" workbookViewId="0">
      <pane ySplit="3" topLeftCell="A4" activePane="bottomLeft" state="frozen"/>
      <selection activeCell="C18" sqref="C18"/>
      <selection pane="bottomLeft" activeCell="E28" sqref="E28"/>
    </sheetView>
  </sheetViews>
  <sheetFormatPr defaultColWidth="12.5703125" defaultRowHeight="15" customHeight="1" x14ac:dyDescent="0.2"/>
  <cols>
    <col min="1" max="1" width="34.85546875" customWidth="1"/>
    <col min="2" max="3" width="14.28515625" customWidth="1"/>
    <col min="4" max="4" width="11.140625" customWidth="1"/>
    <col min="5" max="6" width="16.28515625" customWidth="1"/>
  </cols>
  <sheetData>
    <row r="1" spans="1:4" ht="12.75" x14ac:dyDescent="0.2">
      <c r="A1" s="70" t="s">
        <v>16</v>
      </c>
      <c r="B1" s="71" t="s">
        <v>34</v>
      </c>
      <c r="C1" s="4"/>
    </row>
    <row r="2" spans="1:4" ht="15" customHeight="1" x14ac:dyDescent="0.2">
      <c r="B2" s="31"/>
      <c r="C2" s="4"/>
    </row>
    <row r="3" spans="1:4" ht="11.25" customHeight="1" x14ac:dyDescent="0.2">
      <c r="A3" s="60" t="s">
        <v>89</v>
      </c>
      <c r="B3" s="60" t="s">
        <v>12</v>
      </c>
      <c r="C3" s="61"/>
      <c r="D3" s="62"/>
    </row>
    <row r="4" spans="1:4" ht="11.25" customHeight="1" x14ac:dyDescent="0.2">
      <c r="A4" s="60" t="s">
        <v>7</v>
      </c>
      <c r="B4" s="67" t="s">
        <v>29</v>
      </c>
      <c r="C4" s="68" t="s">
        <v>24</v>
      </c>
      <c r="D4" s="80" t="s">
        <v>90</v>
      </c>
    </row>
    <row r="5" spans="1:4" ht="11.25" customHeight="1" x14ac:dyDescent="0.2">
      <c r="A5" s="63" t="s">
        <v>57</v>
      </c>
      <c r="B5" s="72">
        <v>17</v>
      </c>
      <c r="C5" s="73">
        <v>18</v>
      </c>
      <c r="D5" s="74">
        <v>35</v>
      </c>
    </row>
    <row r="6" spans="1:4" ht="11.25" customHeight="1" x14ac:dyDescent="0.2">
      <c r="A6" s="66" t="s">
        <v>105</v>
      </c>
      <c r="B6" s="75"/>
      <c r="C6" s="39">
        <v>2</v>
      </c>
      <c r="D6" s="76">
        <v>2</v>
      </c>
    </row>
    <row r="7" spans="1:4" ht="11.25" customHeight="1" x14ac:dyDescent="0.2">
      <c r="A7" s="66" t="s">
        <v>122</v>
      </c>
      <c r="B7" s="75">
        <v>2</v>
      </c>
      <c r="C7" s="39">
        <v>2</v>
      </c>
      <c r="D7" s="76">
        <v>4</v>
      </c>
    </row>
    <row r="8" spans="1:4" ht="11.25" customHeight="1" x14ac:dyDescent="0.2">
      <c r="A8" s="66" t="s">
        <v>67</v>
      </c>
      <c r="B8" s="75">
        <v>1</v>
      </c>
      <c r="C8" s="39">
        <v>1</v>
      </c>
      <c r="D8" s="76">
        <v>2</v>
      </c>
    </row>
    <row r="9" spans="1:4" ht="11.25" customHeight="1" x14ac:dyDescent="0.2">
      <c r="A9" s="69" t="s">
        <v>90</v>
      </c>
      <c r="B9" s="77">
        <v>20</v>
      </c>
      <c r="C9" s="78">
        <v>23</v>
      </c>
      <c r="D9" s="79">
        <v>43</v>
      </c>
    </row>
    <row r="10" spans="1:4" ht="11.25" customHeight="1" x14ac:dyDescent="0.2"/>
    <row r="11" spans="1:4" ht="11.25" customHeight="1" x14ac:dyDescent="0.2"/>
    <row r="12" spans="1:4" ht="11.2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spans="2:3" ht="11.25" customHeight="1" x14ac:dyDescent="0.2"/>
    <row r="50" spans="2:3" ht="11.25" customHeight="1" x14ac:dyDescent="0.2"/>
    <row r="51" spans="2:3" ht="11.25" customHeight="1" x14ac:dyDescent="0.2"/>
    <row r="52" spans="2:3" ht="11.25" customHeight="1" x14ac:dyDescent="0.2"/>
    <row r="53" spans="2:3" ht="11.25" customHeight="1" x14ac:dyDescent="0.2"/>
    <row r="54" spans="2:3" ht="11.25" customHeight="1" x14ac:dyDescent="0.2"/>
    <row r="55" spans="2:3" ht="11.25" customHeight="1" x14ac:dyDescent="0.2">
      <c r="B55" s="31"/>
      <c r="C55" s="4"/>
    </row>
    <row r="56" spans="2:3" ht="11.25" customHeight="1" x14ac:dyDescent="0.2">
      <c r="B56" s="31"/>
      <c r="C56" s="4"/>
    </row>
    <row r="57" spans="2:3" ht="11.25" customHeight="1" x14ac:dyDescent="0.2">
      <c r="B57" s="31"/>
      <c r="C57" s="4"/>
    </row>
    <row r="58" spans="2:3" ht="11.25" customHeight="1" x14ac:dyDescent="0.2">
      <c r="B58" s="31"/>
      <c r="C58" s="4"/>
    </row>
    <row r="59" spans="2:3" ht="11.25" customHeight="1" x14ac:dyDescent="0.2">
      <c r="B59" s="31"/>
      <c r="C59" s="4"/>
    </row>
    <row r="60" spans="2:3" ht="11.25" customHeight="1" x14ac:dyDescent="0.2">
      <c r="B60" s="31"/>
      <c r="C60" s="4"/>
    </row>
    <row r="61" spans="2:3" ht="11.25" customHeight="1" x14ac:dyDescent="0.2">
      <c r="B61" s="31"/>
      <c r="C61" s="4"/>
    </row>
    <row r="62" spans="2:3" ht="11.25" customHeight="1" x14ac:dyDescent="0.2">
      <c r="B62" s="31"/>
      <c r="C62" s="4"/>
    </row>
    <row r="63" spans="2:3" ht="11.25" customHeight="1" x14ac:dyDescent="0.2">
      <c r="B63" s="31"/>
      <c r="C63" s="4"/>
    </row>
    <row r="64" spans="2:3" ht="11.25" customHeight="1" x14ac:dyDescent="0.2">
      <c r="B64" s="31"/>
      <c r="C64" s="4"/>
    </row>
    <row r="65" spans="2:3" ht="11.25" customHeight="1" x14ac:dyDescent="0.2">
      <c r="B65" s="31"/>
      <c r="C65" s="4"/>
    </row>
    <row r="66" spans="2:3" ht="11.25" customHeight="1" x14ac:dyDescent="0.2">
      <c r="B66" s="31"/>
      <c r="C66" s="4"/>
    </row>
    <row r="67" spans="2:3" ht="11.25" customHeight="1" x14ac:dyDescent="0.2">
      <c r="B67" s="31"/>
      <c r="C67" s="4"/>
    </row>
    <row r="68" spans="2:3" ht="11.25" customHeight="1" x14ac:dyDescent="0.2">
      <c r="B68" s="31"/>
      <c r="C68" s="4"/>
    </row>
    <row r="69" spans="2:3" ht="11.25" customHeight="1" x14ac:dyDescent="0.2">
      <c r="B69" s="31"/>
      <c r="C69" s="4"/>
    </row>
    <row r="70" spans="2:3" ht="11.25" customHeight="1" x14ac:dyDescent="0.2">
      <c r="B70" s="31"/>
      <c r="C70" s="4"/>
    </row>
    <row r="71" spans="2:3" ht="11.25" customHeight="1" x14ac:dyDescent="0.2">
      <c r="B71" s="31"/>
      <c r="C71" s="4"/>
    </row>
    <row r="72" spans="2:3" ht="11.25" customHeight="1" x14ac:dyDescent="0.2">
      <c r="B72" s="31"/>
      <c r="C72" s="4"/>
    </row>
    <row r="73" spans="2:3" ht="11.25" customHeight="1" x14ac:dyDescent="0.2">
      <c r="B73" s="31"/>
      <c r="C73" s="4"/>
    </row>
    <row r="74" spans="2:3" ht="11.25" customHeight="1" x14ac:dyDescent="0.2">
      <c r="B74" s="31"/>
      <c r="C74" s="4"/>
    </row>
    <row r="75" spans="2:3" ht="11.25" customHeight="1" x14ac:dyDescent="0.2">
      <c r="B75" s="31"/>
      <c r="C75" s="4"/>
    </row>
    <row r="76" spans="2:3" ht="11.25" customHeight="1" x14ac:dyDescent="0.2">
      <c r="B76" s="31"/>
      <c r="C76" s="4"/>
    </row>
    <row r="77" spans="2:3" ht="11.25" customHeight="1" x14ac:dyDescent="0.2">
      <c r="B77" s="31"/>
      <c r="C77" s="4"/>
    </row>
    <row r="78" spans="2:3" ht="11.25" customHeight="1" x14ac:dyDescent="0.2">
      <c r="B78" s="31"/>
      <c r="C78" s="4"/>
    </row>
    <row r="79" spans="2:3" ht="11.25" customHeight="1" x14ac:dyDescent="0.2">
      <c r="B79" s="31"/>
      <c r="C79" s="4"/>
    </row>
    <row r="80" spans="2:3" ht="11.25" customHeight="1" x14ac:dyDescent="0.2">
      <c r="B80" s="31"/>
      <c r="C80" s="4"/>
    </row>
    <row r="81" spans="2:3" ht="11.25" customHeight="1" x14ac:dyDescent="0.2">
      <c r="B81" s="31"/>
      <c r="C81" s="4"/>
    </row>
    <row r="82" spans="2:3" ht="11.25" customHeight="1" x14ac:dyDescent="0.2">
      <c r="B82" s="31"/>
      <c r="C82" s="4"/>
    </row>
    <row r="83" spans="2:3" ht="11.25" customHeight="1" x14ac:dyDescent="0.2">
      <c r="B83" s="31"/>
      <c r="C83" s="4"/>
    </row>
    <row r="84" spans="2:3" ht="11.25" customHeight="1" x14ac:dyDescent="0.2">
      <c r="B84" s="31"/>
      <c r="C84" s="4"/>
    </row>
    <row r="85" spans="2:3" ht="11.25" customHeight="1" x14ac:dyDescent="0.2">
      <c r="B85" s="31"/>
      <c r="C85" s="4"/>
    </row>
    <row r="86" spans="2:3" ht="11.25" customHeight="1" x14ac:dyDescent="0.2">
      <c r="B86" s="31"/>
      <c r="C86" s="4"/>
    </row>
    <row r="87" spans="2:3" ht="11.25" customHeight="1" x14ac:dyDescent="0.2">
      <c r="B87" s="31"/>
      <c r="C87" s="4"/>
    </row>
    <row r="88" spans="2:3" ht="11.25" customHeight="1" x14ac:dyDescent="0.2">
      <c r="B88" s="31"/>
      <c r="C88" s="4"/>
    </row>
    <row r="89" spans="2:3" ht="11.25" customHeight="1" x14ac:dyDescent="0.2">
      <c r="B89" s="31"/>
      <c r="C89" s="4"/>
    </row>
    <row r="90" spans="2:3" ht="11.25" customHeight="1" x14ac:dyDescent="0.2">
      <c r="B90" s="31"/>
      <c r="C90" s="4"/>
    </row>
    <row r="91" spans="2:3" ht="11.25" customHeight="1" x14ac:dyDescent="0.2">
      <c r="B91" s="31"/>
      <c r="C91" s="4"/>
    </row>
    <row r="92" spans="2:3" ht="11.25" customHeight="1" x14ac:dyDescent="0.2">
      <c r="B92" s="31"/>
      <c r="C92" s="4"/>
    </row>
    <row r="93" spans="2:3" ht="11.25" customHeight="1" x14ac:dyDescent="0.2">
      <c r="B93" s="31"/>
      <c r="C93" s="4"/>
    </row>
    <row r="94" spans="2:3" ht="11.25" customHeight="1" x14ac:dyDescent="0.2">
      <c r="B94" s="31"/>
      <c r="C94" s="4"/>
    </row>
    <row r="95" spans="2:3" ht="11.25" customHeight="1" x14ac:dyDescent="0.2">
      <c r="B95" s="31"/>
      <c r="C95" s="4"/>
    </row>
    <row r="96" spans="2:3" ht="11.25" customHeight="1" x14ac:dyDescent="0.2">
      <c r="B96" s="31"/>
      <c r="C96" s="4"/>
    </row>
    <row r="97" spans="2:3" ht="11.25" customHeight="1" x14ac:dyDescent="0.2">
      <c r="B97" s="31"/>
      <c r="C97" s="4"/>
    </row>
    <row r="98" spans="2:3" ht="11.25" customHeight="1" x14ac:dyDescent="0.2">
      <c r="B98" s="31"/>
      <c r="C98" s="4"/>
    </row>
    <row r="99" spans="2:3" ht="11.25" customHeight="1" x14ac:dyDescent="0.2">
      <c r="B99" s="31"/>
      <c r="C99" s="4"/>
    </row>
    <row r="100" spans="2:3" ht="11.25" customHeight="1" x14ac:dyDescent="0.2">
      <c r="B100" s="31"/>
      <c r="C100" s="4"/>
    </row>
    <row r="101" spans="2:3" ht="11.25" customHeight="1" x14ac:dyDescent="0.2">
      <c r="B101" s="31"/>
      <c r="C101" s="4"/>
    </row>
    <row r="102" spans="2:3" ht="11.25" customHeight="1" x14ac:dyDescent="0.2">
      <c r="B102" s="31"/>
      <c r="C102" s="4"/>
    </row>
    <row r="103" spans="2:3" ht="11.25" customHeight="1" x14ac:dyDescent="0.2">
      <c r="B103" s="31"/>
      <c r="C103" s="4"/>
    </row>
    <row r="104" spans="2:3" ht="11.25" customHeight="1" x14ac:dyDescent="0.2">
      <c r="B104" s="31"/>
      <c r="C104" s="4"/>
    </row>
    <row r="105" spans="2:3" ht="11.25" customHeight="1" x14ac:dyDescent="0.2">
      <c r="B105" s="31"/>
      <c r="C105" s="4"/>
    </row>
    <row r="106" spans="2:3" ht="11.25" customHeight="1" x14ac:dyDescent="0.2">
      <c r="B106" s="31"/>
      <c r="C106" s="4"/>
    </row>
    <row r="107" spans="2:3" ht="11.25" customHeight="1" x14ac:dyDescent="0.2">
      <c r="B107" s="31"/>
      <c r="C107" s="4"/>
    </row>
    <row r="108" spans="2:3" ht="11.25" customHeight="1" x14ac:dyDescent="0.2">
      <c r="B108" s="31"/>
      <c r="C108" s="4"/>
    </row>
    <row r="109" spans="2:3" ht="11.25" customHeight="1" x14ac:dyDescent="0.2">
      <c r="B109" s="31"/>
      <c r="C109" s="4"/>
    </row>
    <row r="110" spans="2:3" ht="11.25" customHeight="1" x14ac:dyDescent="0.2">
      <c r="B110" s="31"/>
      <c r="C110" s="4"/>
    </row>
    <row r="111" spans="2:3" ht="11.25" customHeight="1" x14ac:dyDescent="0.2">
      <c r="B111" s="31"/>
      <c r="C111" s="4"/>
    </row>
    <row r="112" spans="2:3" ht="11.25" customHeight="1" x14ac:dyDescent="0.2">
      <c r="B112" s="31"/>
      <c r="C112" s="4"/>
    </row>
    <row r="113" spans="2:3" ht="11.25" customHeight="1" x14ac:dyDescent="0.2">
      <c r="B113" s="31"/>
      <c r="C113" s="4"/>
    </row>
    <row r="114" spans="2:3" ht="11.25" customHeight="1" x14ac:dyDescent="0.2">
      <c r="B114" s="31"/>
      <c r="C114" s="4"/>
    </row>
    <row r="115" spans="2:3" ht="11.25" customHeight="1" x14ac:dyDescent="0.2">
      <c r="B115" s="31"/>
      <c r="C115" s="4"/>
    </row>
    <row r="116" spans="2:3" ht="11.25" customHeight="1" x14ac:dyDescent="0.2">
      <c r="B116" s="31"/>
      <c r="C116" s="4"/>
    </row>
    <row r="117" spans="2:3" ht="11.25" customHeight="1" x14ac:dyDescent="0.2">
      <c r="B117" s="31"/>
      <c r="C117" s="4"/>
    </row>
    <row r="118" spans="2:3" ht="11.25" customHeight="1" x14ac:dyDescent="0.2">
      <c r="B118" s="31"/>
      <c r="C118" s="4"/>
    </row>
    <row r="119" spans="2:3" ht="11.25" customHeight="1" x14ac:dyDescent="0.2">
      <c r="B119" s="31"/>
      <c r="C119" s="4"/>
    </row>
    <row r="120" spans="2:3" ht="11.25" customHeight="1" x14ac:dyDescent="0.2">
      <c r="B120" s="31"/>
      <c r="C120" s="4"/>
    </row>
    <row r="121" spans="2:3" ht="11.25" customHeight="1" x14ac:dyDescent="0.2">
      <c r="B121" s="31"/>
      <c r="C121" s="4"/>
    </row>
    <row r="122" spans="2:3" ht="11.25" customHeight="1" x14ac:dyDescent="0.2">
      <c r="B122" s="31"/>
      <c r="C122" s="4"/>
    </row>
    <row r="123" spans="2:3" ht="11.25" customHeight="1" x14ac:dyDescent="0.2">
      <c r="B123" s="31"/>
      <c r="C123" s="4"/>
    </row>
    <row r="124" spans="2:3" ht="11.25" customHeight="1" x14ac:dyDescent="0.2">
      <c r="B124" s="31"/>
      <c r="C124" s="4"/>
    </row>
    <row r="125" spans="2:3" ht="11.25" customHeight="1" x14ac:dyDescent="0.2">
      <c r="B125" s="31"/>
      <c r="C125" s="4"/>
    </row>
    <row r="126" spans="2:3" ht="11.25" customHeight="1" x14ac:dyDescent="0.2">
      <c r="B126" s="31"/>
      <c r="C126" s="4"/>
    </row>
    <row r="127" spans="2:3" ht="11.25" customHeight="1" x14ac:dyDescent="0.2">
      <c r="B127" s="31"/>
      <c r="C127" s="4"/>
    </row>
    <row r="128" spans="2:3" ht="11.25" customHeight="1" x14ac:dyDescent="0.2">
      <c r="B128" s="31"/>
      <c r="C128" s="4"/>
    </row>
    <row r="129" spans="2:3" ht="11.25" customHeight="1" x14ac:dyDescent="0.2">
      <c r="B129" s="31"/>
      <c r="C129" s="4"/>
    </row>
    <row r="130" spans="2:3" ht="11.25" customHeight="1" x14ac:dyDescent="0.2">
      <c r="B130" s="31"/>
      <c r="C130" s="4"/>
    </row>
    <row r="131" spans="2:3" ht="11.25" customHeight="1" x14ac:dyDescent="0.2">
      <c r="B131" s="31"/>
      <c r="C131" s="4"/>
    </row>
    <row r="132" spans="2:3" ht="11.25" customHeight="1" x14ac:dyDescent="0.2">
      <c r="B132" s="31"/>
      <c r="C132" s="4"/>
    </row>
    <row r="133" spans="2:3" ht="11.25" customHeight="1" x14ac:dyDescent="0.2">
      <c r="B133" s="31"/>
      <c r="C133" s="4"/>
    </row>
    <row r="134" spans="2:3" ht="11.25" customHeight="1" x14ac:dyDescent="0.2">
      <c r="B134" s="31"/>
      <c r="C134" s="4"/>
    </row>
    <row r="135" spans="2:3" ht="11.25" customHeight="1" x14ac:dyDescent="0.2">
      <c r="B135" s="31"/>
      <c r="C135" s="4"/>
    </row>
    <row r="136" spans="2:3" ht="11.25" customHeight="1" x14ac:dyDescent="0.2">
      <c r="B136" s="31"/>
      <c r="C136" s="4"/>
    </row>
    <row r="137" spans="2:3" ht="11.25" customHeight="1" x14ac:dyDescent="0.2">
      <c r="B137" s="31"/>
      <c r="C137" s="4"/>
    </row>
    <row r="138" spans="2:3" ht="11.25" customHeight="1" x14ac:dyDescent="0.2">
      <c r="B138" s="31"/>
      <c r="C138" s="4"/>
    </row>
    <row r="139" spans="2:3" ht="11.25" customHeight="1" x14ac:dyDescent="0.2">
      <c r="B139" s="31"/>
      <c r="C139" s="4"/>
    </row>
    <row r="140" spans="2:3" ht="11.25" customHeight="1" x14ac:dyDescent="0.2">
      <c r="B140" s="31"/>
      <c r="C140" s="4"/>
    </row>
    <row r="141" spans="2:3" ht="11.25" customHeight="1" x14ac:dyDescent="0.2">
      <c r="B141" s="31"/>
      <c r="C141" s="4"/>
    </row>
    <row r="142" spans="2:3" ht="11.25" customHeight="1" x14ac:dyDescent="0.2">
      <c r="B142" s="31"/>
      <c r="C142" s="4"/>
    </row>
    <row r="143" spans="2:3" ht="11.25" customHeight="1" x14ac:dyDescent="0.2">
      <c r="B143" s="31"/>
      <c r="C143" s="4"/>
    </row>
    <row r="144" spans="2:3" ht="11.25" customHeight="1" x14ac:dyDescent="0.2">
      <c r="B144" s="31"/>
      <c r="C144" s="4"/>
    </row>
    <row r="145" spans="2:3" ht="11.25" customHeight="1" x14ac:dyDescent="0.2">
      <c r="B145" s="31"/>
      <c r="C145" s="4"/>
    </row>
    <row r="146" spans="2:3" ht="11.25" customHeight="1" x14ac:dyDescent="0.2">
      <c r="B146" s="31"/>
      <c r="C146" s="4"/>
    </row>
    <row r="147" spans="2:3" ht="11.25" customHeight="1" x14ac:dyDescent="0.2">
      <c r="B147" s="31"/>
      <c r="C147" s="4"/>
    </row>
    <row r="148" spans="2:3" ht="11.25" customHeight="1" x14ac:dyDescent="0.2">
      <c r="B148" s="31"/>
      <c r="C148" s="4"/>
    </row>
    <row r="149" spans="2:3" ht="11.25" customHeight="1" x14ac:dyDescent="0.2">
      <c r="B149" s="31"/>
      <c r="C149" s="4"/>
    </row>
    <row r="150" spans="2:3" ht="11.25" customHeight="1" x14ac:dyDescent="0.2">
      <c r="B150" s="31"/>
      <c r="C150" s="4"/>
    </row>
    <row r="151" spans="2:3" ht="11.25" customHeight="1" x14ac:dyDescent="0.2">
      <c r="B151" s="31"/>
      <c r="C151" s="4"/>
    </row>
    <row r="152" spans="2:3" ht="11.25" customHeight="1" x14ac:dyDescent="0.2">
      <c r="B152" s="31"/>
      <c r="C152" s="4"/>
    </row>
    <row r="153" spans="2:3" ht="11.25" customHeight="1" x14ac:dyDescent="0.2">
      <c r="B153" s="31"/>
      <c r="C153" s="4"/>
    </row>
    <row r="154" spans="2:3" ht="11.25" customHeight="1" x14ac:dyDescent="0.2">
      <c r="B154" s="31"/>
      <c r="C154" s="4"/>
    </row>
    <row r="155" spans="2:3" ht="11.25" customHeight="1" x14ac:dyDescent="0.2">
      <c r="B155" s="31"/>
      <c r="C155" s="4"/>
    </row>
    <row r="156" spans="2:3" ht="11.25" customHeight="1" x14ac:dyDescent="0.2">
      <c r="B156" s="31"/>
      <c r="C156" s="4"/>
    </row>
    <row r="157" spans="2:3" ht="11.25" customHeight="1" x14ac:dyDescent="0.2">
      <c r="B157" s="31"/>
      <c r="C157" s="4"/>
    </row>
    <row r="158" spans="2:3" ht="11.25" customHeight="1" x14ac:dyDescent="0.2">
      <c r="B158" s="31"/>
      <c r="C158" s="4"/>
    </row>
    <row r="159" spans="2:3" ht="11.25" customHeight="1" x14ac:dyDescent="0.2">
      <c r="B159" s="31"/>
      <c r="C159" s="4"/>
    </row>
    <row r="160" spans="2:3" ht="11.25" customHeight="1" x14ac:dyDescent="0.2">
      <c r="B160" s="31"/>
      <c r="C160" s="4"/>
    </row>
    <row r="161" spans="2:3" ht="11.25" customHeight="1" x14ac:dyDescent="0.2">
      <c r="B161" s="31"/>
      <c r="C161" s="4"/>
    </row>
    <row r="162" spans="2:3" ht="11.25" customHeight="1" x14ac:dyDescent="0.2">
      <c r="B162" s="31"/>
      <c r="C162" s="4"/>
    </row>
    <row r="163" spans="2:3" ht="11.25" customHeight="1" x14ac:dyDescent="0.2">
      <c r="B163" s="31"/>
      <c r="C163" s="4"/>
    </row>
    <row r="164" spans="2:3" ht="11.25" customHeight="1" x14ac:dyDescent="0.2">
      <c r="B164" s="31"/>
      <c r="C164" s="4"/>
    </row>
    <row r="165" spans="2:3" ht="11.25" customHeight="1" x14ac:dyDescent="0.2">
      <c r="B165" s="31"/>
      <c r="C165" s="4"/>
    </row>
    <row r="166" spans="2:3" ht="11.25" customHeight="1" x14ac:dyDescent="0.2">
      <c r="B166" s="31"/>
      <c r="C166" s="4"/>
    </row>
    <row r="167" spans="2:3" ht="11.25" customHeight="1" x14ac:dyDescent="0.2">
      <c r="B167" s="31"/>
      <c r="C167" s="4"/>
    </row>
    <row r="168" spans="2:3" ht="11.25" customHeight="1" x14ac:dyDescent="0.2">
      <c r="B168" s="31"/>
      <c r="C168" s="4"/>
    </row>
    <row r="169" spans="2:3" ht="11.25" customHeight="1" x14ac:dyDescent="0.2">
      <c r="B169" s="31"/>
      <c r="C169" s="4"/>
    </row>
    <row r="170" spans="2:3" ht="11.25" customHeight="1" x14ac:dyDescent="0.2">
      <c r="B170" s="31"/>
      <c r="C170" s="4"/>
    </row>
    <row r="171" spans="2:3" ht="11.25" customHeight="1" x14ac:dyDescent="0.2">
      <c r="B171" s="31"/>
      <c r="C171" s="4"/>
    </row>
    <row r="172" spans="2:3" ht="11.25" customHeight="1" x14ac:dyDescent="0.2">
      <c r="B172" s="31"/>
      <c r="C172" s="4"/>
    </row>
    <row r="173" spans="2:3" ht="11.25" customHeight="1" x14ac:dyDescent="0.2">
      <c r="B173" s="31"/>
      <c r="C173" s="4"/>
    </row>
    <row r="174" spans="2:3" ht="11.25" customHeight="1" x14ac:dyDescent="0.2">
      <c r="B174" s="31"/>
      <c r="C174" s="4"/>
    </row>
    <row r="175" spans="2:3" ht="11.25" customHeight="1" x14ac:dyDescent="0.2">
      <c r="B175" s="31"/>
      <c r="C175" s="4"/>
    </row>
    <row r="176" spans="2:3" ht="11.25" customHeight="1" x14ac:dyDescent="0.2">
      <c r="B176" s="31"/>
      <c r="C176" s="4"/>
    </row>
    <row r="177" spans="2:3" ht="11.25" customHeight="1" x14ac:dyDescent="0.2">
      <c r="B177" s="31"/>
      <c r="C177" s="4"/>
    </row>
    <row r="178" spans="2:3" ht="11.25" customHeight="1" x14ac:dyDescent="0.2">
      <c r="B178" s="31"/>
      <c r="C178" s="4"/>
    </row>
    <row r="179" spans="2:3" ht="11.25" customHeight="1" x14ac:dyDescent="0.2">
      <c r="B179" s="31"/>
      <c r="C179" s="4"/>
    </row>
    <row r="180" spans="2:3" ht="11.25" customHeight="1" x14ac:dyDescent="0.2">
      <c r="B180" s="31"/>
      <c r="C180" s="4"/>
    </row>
    <row r="181" spans="2:3" ht="11.25" customHeight="1" x14ac:dyDescent="0.2">
      <c r="B181" s="31"/>
      <c r="C181" s="4"/>
    </row>
    <row r="182" spans="2:3" ht="11.25" customHeight="1" x14ac:dyDescent="0.2">
      <c r="B182" s="31"/>
      <c r="C182" s="4"/>
    </row>
    <row r="183" spans="2:3" ht="11.25" customHeight="1" x14ac:dyDescent="0.2">
      <c r="B183" s="31"/>
      <c r="C183" s="4"/>
    </row>
    <row r="184" spans="2:3" ht="11.25" customHeight="1" x14ac:dyDescent="0.2">
      <c r="B184" s="31"/>
      <c r="C184" s="4"/>
    </row>
    <row r="185" spans="2:3" ht="11.25" customHeight="1" x14ac:dyDescent="0.2">
      <c r="B185" s="31"/>
      <c r="C185" s="4"/>
    </row>
    <row r="186" spans="2:3" ht="11.25" customHeight="1" x14ac:dyDescent="0.2">
      <c r="B186" s="31"/>
      <c r="C186" s="4"/>
    </row>
    <row r="187" spans="2:3" ht="11.25" customHeight="1" x14ac:dyDescent="0.2">
      <c r="B187" s="31"/>
      <c r="C187" s="4"/>
    </row>
    <row r="188" spans="2:3" ht="11.25" customHeight="1" x14ac:dyDescent="0.2">
      <c r="B188" s="31"/>
      <c r="C188" s="4"/>
    </row>
    <row r="189" spans="2:3" ht="11.25" customHeight="1" x14ac:dyDescent="0.2">
      <c r="B189" s="31"/>
      <c r="C189" s="4"/>
    </row>
    <row r="190" spans="2:3" ht="11.25" customHeight="1" x14ac:dyDescent="0.2">
      <c r="B190" s="31"/>
      <c r="C190" s="4"/>
    </row>
    <row r="191" spans="2:3" ht="11.25" customHeight="1" x14ac:dyDescent="0.2">
      <c r="B191" s="31"/>
      <c r="C191" s="4"/>
    </row>
    <row r="192" spans="2:3" ht="11.25" customHeight="1" x14ac:dyDescent="0.2">
      <c r="B192" s="31"/>
      <c r="C192" s="4"/>
    </row>
    <row r="193" spans="2:3" ht="11.25" customHeight="1" x14ac:dyDescent="0.2">
      <c r="B193" s="31"/>
      <c r="C193" s="4"/>
    </row>
    <row r="194" spans="2:3" ht="11.25" customHeight="1" x14ac:dyDescent="0.2">
      <c r="B194" s="31"/>
      <c r="C194" s="4"/>
    </row>
    <row r="195" spans="2:3" ht="11.25" customHeight="1" x14ac:dyDescent="0.2">
      <c r="B195" s="31"/>
      <c r="C195" s="4"/>
    </row>
    <row r="196" spans="2:3" ht="11.25" customHeight="1" x14ac:dyDescent="0.2">
      <c r="B196" s="31"/>
      <c r="C196" s="4"/>
    </row>
    <row r="197" spans="2:3" ht="11.25" customHeight="1" x14ac:dyDescent="0.2">
      <c r="B197" s="31"/>
      <c r="C197" s="4"/>
    </row>
    <row r="198" spans="2:3" ht="11.25" customHeight="1" x14ac:dyDescent="0.2">
      <c r="B198" s="31"/>
      <c r="C198" s="4"/>
    </row>
    <row r="199" spans="2:3" ht="11.25" customHeight="1" x14ac:dyDescent="0.2">
      <c r="B199" s="31"/>
      <c r="C199" s="4"/>
    </row>
    <row r="200" spans="2:3" ht="11.25" customHeight="1" x14ac:dyDescent="0.2">
      <c r="B200" s="31"/>
      <c r="C200" s="4"/>
    </row>
    <row r="201" spans="2:3" ht="11.25" customHeight="1" x14ac:dyDescent="0.2">
      <c r="B201" s="31"/>
      <c r="C201" s="4"/>
    </row>
    <row r="202" spans="2:3" ht="11.25" customHeight="1" x14ac:dyDescent="0.2">
      <c r="B202" s="31"/>
      <c r="C202" s="4"/>
    </row>
    <row r="203" spans="2:3" ht="11.25" customHeight="1" x14ac:dyDescent="0.2">
      <c r="B203" s="31"/>
      <c r="C203" s="4"/>
    </row>
    <row r="204" spans="2:3" ht="11.25" customHeight="1" x14ac:dyDescent="0.2">
      <c r="B204" s="31"/>
      <c r="C204" s="4"/>
    </row>
    <row r="205" spans="2:3" ht="11.25" customHeight="1" x14ac:dyDescent="0.2">
      <c r="B205" s="31"/>
      <c r="C205" s="4"/>
    </row>
    <row r="206" spans="2:3" ht="11.25" customHeight="1" x14ac:dyDescent="0.2">
      <c r="B206" s="31"/>
      <c r="C206" s="4"/>
    </row>
    <row r="207" spans="2:3" ht="11.25" customHeight="1" x14ac:dyDescent="0.2">
      <c r="B207" s="31"/>
      <c r="C207" s="4"/>
    </row>
    <row r="208" spans="2:3" ht="11.25" customHeight="1" x14ac:dyDescent="0.2">
      <c r="B208" s="31"/>
      <c r="C208" s="4"/>
    </row>
    <row r="209" spans="2:3" ht="11.25" customHeight="1" x14ac:dyDescent="0.2">
      <c r="B209" s="31"/>
      <c r="C209" s="4"/>
    </row>
    <row r="210" spans="2:3" ht="11.25" customHeight="1" x14ac:dyDescent="0.2">
      <c r="B210" s="31"/>
      <c r="C210" s="4"/>
    </row>
    <row r="211" spans="2:3" ht="11.25" customHeight="1" x14ac:dyDescent="0.2">
      <c r="B211" s="31"/>
      <c r="C211" s="4"/>
    </row>
    <row r="212" spans="2:3" ht="11.25" customHeight="1" x14ac:dyDescent="0.2">
      <c r="B212" s="31"/>
      <c r="C212" s="4"/>
    </row>
    <row r="213" spans="2:3" ht="11.25" customHeight="1" x14ac:dyDescent="0.2">
      <c r="B213" s="31"/>
      <c r="C213" s="4"/>
    </row>
    <row r="214" spans="2:3" ht="11.25" customHeight="1" x14ac:dyDescent="0.2">
      <c r="B214" s="31"/>
      <c r="C214" s="4"/>
    </row>
    <row r="215" spans="2:3" ht="11.25" customHeight="1" x14ac:dyDescent="0.2">
      <c r="B215" s="31"/>
      <c r="C215" s="4"/>
    </row>
    <row r="216" spans="2:3" ht="11.25" customHeight="1" x14ac:dyDescent="0.2">
      <c r="B216" s="31"/>
      <c r="C216" s="4"/>
    </row>
    <row r="217" spans="2:3" ht="11.25" customHeight="1" x14ac:dyDescent="0.2">
      <c r="B217" s="31"/>
      <c r="C217" s="4"/>
    </row>
    <row r="218" spans="2:3" ht="11.25" customHeight="1" x14ac:dyDescent="0.2">
      <c r="B218" s="31"/>
      <c r="C218" s="4"/>
    </row>
    <row r="219" spans="2:3" ht="11.25" customHeight="1" x14ac:dyDescent="0.2">
      <c r="B219" s="31"/>
      <c r="C219" s="4"/>
    </row>
    <row r="220" spans="2:3" ht="11.25" customHeight="1" x14ac:dyDescent="0.2">
      <c r="B220" s="31"/>
      <c r="C220" s="4"/>
    </row>
    <row r="221" spans="2:3" ht="15.75" customHeight="1" x14ac:dyDescent="0.2"/>
    <row r="222" spans="2:3" ht="15.75" customHeight="1" x14ac:dyDescent="0.2"/>
    <row r="223" spans="2:3" ht="15.75" customHeight="1" x14ac:dyDescent="0.2"/>
    <row r="224" spans="2:3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rintOptions horizontalCentered="1"/>
  <pageMargins left="0.78740157480314965" right="0.78740157480314965" top="0.98425196850393704" bottom="0.98425196850393704" header="0" footer="0"/>
  <pageSetup paperSize="9" scale="9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</vt:lpstr>
      <vt:lpstr>bolsas R$</vt:lpstr>
      <vt:lpstr>N° bolsas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Uenf</dc:creator>
  <cp:lastModifiedBy>User</cp:lastModifiedBy>
  <cp:lastPrinted>2024-07-02T18:20:33Z</cp:lastPrinted>
  <dcterms:created xsi:type="dcterms:W3CDTF">2003-10-22T19:55:57Z</dcterms:created>
  <dcterms:modified xsi:type="dcterms:W3CDTF">2025-10-13T11:00:33Z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0e9c6937c65847cb81088875096d1918</vt:lpwstr>
  </property>
</Properties>
</file>