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Google Drive\CCTA-Genética\BANCO DE DADOS - ALUNOS\"/>
    </mc:Choice>
  </mc:AlternateContent>
  <bookViews>
    <workbookView xWindow="0" yWindow="0" windowWidth="23040" windowHeight="9075"/>
  </bookViews>
  <sheets>
    <sheet name="DADOS " sheetId="1" r:id="rId1"/>
    <sheet name="Orientad x alunos" sheetId="2" r:id="rId2"/>
    <sheet name="Nº Alunos" sheetId="6" r:id="rId3"/>
  </sheets>
  <definedNames>
    <definedName name="_xlnm._FilterDatabase" localSheetId="0" hidden="1">'DADOS '!$A$6:$P$51</definedName>
    <definedName name="_xlnm.Print_Titles" localSheetId="0">'DADOS '!$1:$6</definedName>
  </definedNames>
  <calcPr calcId="152511"/>
  <pivotCaches>
    <pivotCache cacheId="20" r:id="rId4"/>
  </pivotCaches>
</workbook>
</file>

<file path=xl/calcChain.xml><?xml version="1.0" encoding="utf-8"?>
<calcChain xmlns="http://schemas.openxmlformats.org/spreadsheetml/2006/main">
  <c r="H47" i="1" l="1"/>
  <c r="K46" i="1" l="1"/>
  <c r="M46" i="1" s="1"/>
  <c r="K39" i="1"/>
  <c r="M39" i="1" s="1"/>
  <c r="K40" i="1"/>
  <c r="M40" i="1" s="1"/>
  <c r="K15" i="1"/>
  <c r="M15" i="1" s="1"/>
  <c r="K36" i="1"/>
  <c r="M36" i="1" s="1"/>
  <c r="K47" i="1"/>
  <c r="M47" i="1" s="1"/>
  <c r="K30" i="1"/>
  <c r="M30" i="1" s="1"/>
  <c r="K48" i="1"/>
  <c r="M48" i="1" s="1"/>
  <c r="H48" i="1"/>
  <c r="H46" i="1"/>
  <c r="H39" i="1"/>
  <c r="H40" i="1"/>
  <c r="H15" i="1"/>
  <c r="H36" i="1"/>
  <c r="H30" i="1"/>
  <c r="K38" i="1" l="1"/>
  <c r="M38" i="1" s="1"/>
  <c r="K23" i="1"/>
  <c r="M23" i="1" s="1"/>
  <c r="K12" i="1"/>
  <c r="M12" i="1" s="1"/>
  <c r="K8" i="1"/>
  <c r="M8" i="1" s="1"/>
  <c r="K13" i="1"/>
  <c r="M13" i="1" s="1"/>
  <c r="K34" i="1"/>
  <c r="M34" i="1" s="1"/>
  <c r="K26" i="1"/>
  <c r="M26" i="1" s="1"/>
  <c r="K18" i="1"/>
  <c r="M18" i="1" s="1"/>
  <c r="K14" i="1"/>
  <c r="M14" i="1" s="1"/>
  <c r="K37" i="1"/>
  <c r="M37" i="1" s="1"/>
  <c r="K28" i="1"/>
  <c r="M28" i="1" s="1"/>
  <c r="H28" i="1"/>
  <c r="H37" i="1"/>
  <c r="H14" i="1"/>
  <c r="H18" i="1"/>
  <c r="H26" i="1"/>
  <c r="H34" i="1"/>
  <c r="H13" i="1"/>
  <c r="H8" i="1"/>
  <c r="H12" i="1"/>
  <c r="H23" i="1"/>
  <c r="H38" i="1"/>
  <c r="K16" i="1" l="1"/>
  <c r="M16" i="1" s="1"/>
  <c r="K44" i="1"/>
  <c r="M44" i="1" s="1"/>
  <c r="K41" i="1"/>
  <c r="M41" i="1" s="1"/>
  <c r="K31" i="1" l="1"/>
  <c r="M31" i="1" s="1"/>
  <c r="K43" i="1" l="1"/>
  <c r="M43" i="1" s="1"/>
  <c r="K25" i="1"/>
  <c r="M25" i="1" s="1"/>
  <c r="K42" i="1" l="1"/>
  <c r="M42" i="1" s="1"/>
  <c r="H44" i="1" l="1"/>
  <c r="H43" i="1"/>
  <c r="H42" i="1"/>
  <c r="H41" i="1"/>
  <c r="H31" i="1"/>
  <c r="H25" i="1"/>
  <c r="H16" i="1"/>
  <c r="K9" i="1" l="1"/>
  <c r="M9" i="1" s="1"/>
  <c r="K7" i="1"/>
  <c r="M7" i="1" s="1"/>
  <c r="K32" i="1"/>
  <c r="M32" i="1" s="1"/>
  <c r="K35" i="1"/>
  <c r="M35" i="1" s="1"/>
  <c r="K29" i="1"/>
  <c r="M29" i="1" s="1"/>
  <c r="K27" i="1"/>
  <c r="M27" i="1" s="1"/>
  <c r="K20" i="1"/>
  <c r="M20" i="1" s="1"/>
  <c r="K21" i="1"/>
  <c r="M21" i="1" s="1"/>
  <c r="H9" i="1"/>
  <c r="H7" i="1"/>
  <c r="H32" i="1"/>
  <c r="H35" i="1"/>
  <c r="H29" i="1"/>
  <c r="H27" i="1"/>
  <c r="H20" i="1"/>
  <c r="H21" i="1"/>
  <c r="K45" i="1"/>
  <c r="M45" i="1" s="1"/>
  <c r="H45" i="1"/>
  <c r="K50" i="1"/>
  <c r="M50" i="1" s="1"/>
  <c r="H50" i="1"/>
  <c r="K11" i="1"/>
  <c r="M11" i="1" s="1"/>
  <c r="H11" i="1"/>
  <c r="K10" i="1"/>
  <c r="M10" i="1" s="1"/>
  <c r="H10" i="1"/>
  <c r="K17" i="1" l="1"/>
  <c r="M17" i="1" s="1"/>
  <c r="H17" i="1"/>
  <c r="K51" i="1" l="1"/>
  <c r="M51" i="1" s="1"/>
  <c r="K33" i="1"/>
  <c r="M33" i="1" s="1"/>
  <c r="K49" i="1"/>
  <c r="M49" i="1" s="1"/>
  <c r="H51" i="1"/>
  <c r="H33" i="1"/>
  <c r="H49" i="1"/>
  <c r="H24" i="1" l="1"/>
  <c r="H22" i="1"/>
  <c r="H19" i="1"/>
  <c r="K22" i="1" l="1"/>
  <c r="M22" i="1" s="1"/>
  <c r="K24" i="1" l="1"/>
  <c r="M24" i="1" s="1"/>
  <c r="K19" i="1"/>
  <c r="M19" i="1" s="1"/>
</calcChain>
</file>

<file path=xl/comments1.xml><?xml version="1.0" encoding="utf-8"?>
<comments xmlns="http://schemas.openxmlformats.org/spreadsheetml/2006/main">
  <authors>
    <author>User</author>
    <author>GINFO</author>
  </authors>
  <commentList>
    <comment ref="D19" authorId="0" shapeId="0">
      <text>
        <r>
          <rPr>
            <b/>
            <sz val="9"/>
            <color indexed="81"/>
            <rFont val="Segoe UI"/>
            <charset val="1"/>
          </rPr>
          <t>User:</t>
        </r>
        <r>
          <rPr>
            <sz val="9"/>
            <color indexed="81"/>
            <rFont val="Segoe UI"/>
            <charset val="1"/>
          </rPr>
          <t xml:space="preserve">
Recebeu bolsa capes/Proex no período de 01/08/2023 a 31/05/2026, totalizando 34 cotas.
Em 01/06/2026 assumiu vaga de emprego, quando então finalizamos sua bolsa Capes de doutorado.</t>
        </r>
      </text>
    </comment>
    <comment ref="D24" authorId="0" shapeId="0">
      <text>
        <r>
          <rPr>
            <b/>
            <sz val="9"/>
            <color indexed="81"/>
            <rFont val="Segoe UI"/>
            <family val="2"/>
          </rPr>
          <t>User:</t>
        </r>
        <r>
          <rPr>
            <sz val="9"/>
            <color indexed="81"/>
            <rFont val="Segoe UI"/>
            <family val="2"/>
          </rPr>
          <t xml:space="preserve">
Recebeu 38 cotas de Bolsa Capes/Proex de março/2023 a abril/2026.
Recebeu 10 cotas de Bolsa Faperj Nota 10, de maio/2026 a fevereiro/2027.</t>
        </r>
      </text>
    </comment>
    <comment ref="D41" authorId="1" shapeId="0">
      <text>
        <r>
          <rPr>
            <b/>
            <sz val="9"/>
            <color indexed="81"/>
            <rFont val="Tahoma"/>
            <family val="2"/>
          </rPr>
          <t>GINFO:</t>
        </r>
        <r>
          <rPr>
            <sz val="9"/>
            <color indexed="81"/>
            <rFont val="Tahoma"/>
            <family val="2"/>
          </rPr>
          <t xml:space="preserve">
Recebeu 11 cotas de Bolsa Capes/Proex de julho/2025 a agosto/2026.
Recebeu 10 cotas de Bolsa Faperj Nota 10, de setembro/2026 a junho/2027.</t>
        </r>
      </text>
    </comment>
    <comment ref="D44" authorId="1" shapeId="0">
      <text>
        <r>
          <rPr>
            <b/>
            <sz val="9"/>
            <color indexed="81"/>
            <rFont val="Tahoma"/>
            <family val="2"/>
          </rPr>
          <t>GINFO:</t>
        </r>
        <r>
          <rPr>
            <sz val="9"/>
            <color indexed="81"/>
            <rFont val="Tahoma"/>
            <family val="2"/>
          </rPr>
          <t xml:space="preserve">
Recebeu 11 cotas de Bolsa Capes/Proex de julho/2025 a agosto/2026.
Recebeu 10 cotas de Bolsa Faperj Nota 10, de setembro/2026 a junho/2027.</t>
        </r>
      </text>
    </comment>
    <comment ref="D45" authorId="0" shapeId="0">
      <text>
        <r>
          <rPr>
            <b/>
            <sz val="9"/>
            <color indexed="81"/>
            <rFont val="Segoe UI"/>
            <family val="2"/>
          </rPr>
          <t>User:</t>
        </r>
        <r>
          <rPr>
            <sz val="9"/>
            <color indexed="81"/>
            <rFont val="Segoe UI"/>
            <family val="2"/>
          </rPr>
          <t xml:space="preserve">
Bolsa Capes a partir de 01/04/2025</t>
        </r>
      </text>
    </comment>
  </commentList>
</comments>
</file>

<file path=xl/sharedStrings.xml><?xml version="1.0" encoding="utf-8"?>
<sst xmlns="http://schemas.openxmlformats.org/spreadsheetml/2006/main" count="499" uniqueCount="108">
  <si>
    <t>BANCO DE DADOS DE ALUNOS DA PÓS-GRADUAÇÃO</t>
  </si>
  <si>
    <t>EM GENÉTICA E MELHORAMENTO DE PLANTAS</t>
  </si>
  <si>
    <t>NOME DO ALUNO</t>
  </si>
  <si>
    <t>Sexo</t>
  </si>
  <si>
    <t>MATRICULA     UENF</t>
  </si>
  <si>
    <t>BOLSA</t>
  </si>
  <si>
    <t>Ano Inicial no Curso</t>
  </si>
  <si>
    <t>Semestre</t>
  </si>
  <si>
    <t>Data de Matric.</t>
  </si>
  <si>
    <t>Prev. Térm Curso</t>
  </si>
  <si>
    <t>NIVEL</t>
  </si>
  <si>
    <t>ORIENTADOR</t>
  </si>
  <si>
    <t>DT hoje</t>
  </si>
  <si>
    <t>situação  Aluno</t>
  </si>
  <si>
    <t>Tempo de Curso    (mêses)</t>
  </si>
  <si>
    <t>Laboratorio</t>
  </si>
  <si>
    <t>Área de Concentração</t>
  </si>
  <si>
    <t>Linha de Pesquisa</t>
  </si>
  <si>
    <t>F</t>
  </si>
  <si>
    <t>1º</t>
  </si>
  <si>
    <t>MS</t>
  </si>
  <si>
    <t>Helaine Christine Cancela Ramos</t>
  </si>
  <si>
    <t>LMGV</t>
  </si>
  <si>
    <t>Melhoramento Vegetal</t>
  </si>
  <si>
    <t>Melhoramento de Plantas</t>
  </si>
  <si>
    <t>DS</t>
  </si>
  <si>
    <t>M</t>
  </si>
  <si>
    <t>Antonio Teixeira do Amaral Junior</t>
  </si>
  <si>
    <t>Recursos Genéticos Vegetais</t>
  </si>
  <si>
    <t>Análise Genômica</t>
  </si>
  <si>
    <t>Ativo</t>
  </si>
  <si>
    <t>Marcelo Vivas</t>
  </si>
  <si>
    <t>LEAG</t>
  </si>
  <si>
    <t>Rogério Figueiredo Daher</t>
  </si>
  <si>
    <t>Ana Lucia Rangel de Souza</t>
  </si>
  <si>
    <t>Ana Luiza da Silva Pereira Vaz</t>
  </si>
  <si>
    <t>Geraldo de Amaral Gravina</t>
  </si>
  <si>
    <t>Rosana Rodrigues</t>
  </si>
  <si>
    <t>Virgínia Silva Carvalho</t>
  </si>
  <si>
    <t>LFIT</t>
  </si>
  <si>
    <t>Vanildo Silveira</t>
  </si>
  <si>
    <t>LBT</t>
  </si>
  <si>
    <t>2º</t>
  </si>
  <si>
    <t>Alexandre Pio Viana</t>
  </si>
  <si>
    <t>Bruna Rohem Simão</t>
  </si>
  <si>
    <t>Silvaldo Felipe da Silveira</t>
  </si>
  <si>
    <t>LEF</t>
  </si>
  <si>
    <t>-</t>
  </si>
  <si>
    <t>Clarissa Ribeiro Baptista</t>
  </si>
  <si>
    <r>
      <rPr>
        <sz val="10"/>
        <color theme="1"/>
        <rFont val="Arial"/>
        <family val="2"/>
      </rPr>
      <t xml:space="preserve">CAPES      </t>
    </r>
    <r>
      <rPr>
        <sz val="8"/>
        <color theme="1"/>
        <rFont val="Arial"/>
        <family val="2"/>
      </rPr>
      <t xml:space="preserve"> (PROEX)</t>
    </r>
  </si>
  <si>
    <t>Daniel Dastan Rezabala Pacheco</t>
  </si>
  <si>
    <t>S/BOLSA</t>
  </si>
  <si>
    <t>Lavinia Santana Ladeira Gomes</t>
  </si>
  <si>
    <t>Marcelo Serafim de Andrade Junior</t>
  </si>
  <si>
    <t>Márcia de Almeida Nascimento</t>
  </si>
  <si>
    <t>Ronaldiane Pereira da Silva</t>
  </si>
  <si>
    <t>Aline Batista Valadão</t>
  </si>
  <si>
    <t>Anderson Cordeiro de Oliveira Peris</t>
  </si>
  <si>
    <t>Vitor Batista Pinto</t>
  </si>
  <si>
    <t>Gabriel de Souza Guimarães</t>
  </si>
  <si>
    <r>
      <rPr>
        <sz val="10"/>
        <color rgb="FF000000"/>
        <rFont val="Arial"/>
        <family val="2"/>
      </rPr>
      <t>CAPES       (</t>
    </r>
    <r>
      <rPr>
        <sz val="8"/>
        <color rgb="FF000000"/>
        <rFont val="Arial"/>
        <family val="2"/>
      </rPr>
      <t>PROEX)</t>
    </r>
  </si>
  <si>
    <t>Contagem de NOME DO ALUNO</t>
  </si>
  <si>
    <t>TOTAIS DE ALUNOS SELECIONADOS NO PROGRAMA ATÉ A PRESENTE DATA</t>
  </si>
  <si>
    <t>Total Geral</t>
  </si>
  <si>
    <t>Covenant Ije Egbaji</t>
  </si>
  <si>
    <t>Lucas Ferreira de Souza</t>
  </si>
  <si>
    <t>Letícia Peixoto Gomes</t>
  </si>
  <si>
    <t>Rachel Klitzke da Silva Barcelos</t>
  </si>
  <si>
    <t>Sylvia Makvereng Satdom</t>
  </si>
  <si>
    <t>Ifeoluwa Simeon Odesina</t>
  </si>
  <si>
    <t>Rodrigo Barbosa Vieira</t>
  </si>
  <si>
    <t>Roberto Ramos Sobrinho</t>
  </si>
  <si>
    <t>Cleverton França Vaz</t>
  </si>
  <si>
    <t>Cleiton Vasconcelos Vieira</t>
  </si>
  <si>
    <t>Eduardo Salomão Soares Filho</t>
  </si>
  <si>
    <t>Gabriel Bousse Picanço</t>
  </si>
  <si>
    <t>Joel Barbosa Cancio Pereira Soares</t>
  </si>
  <si>
    <t>Gizeli Santiago Lima</t>
  </si>
  <si>
    <t>Adrielim Santiago Lima</t>
  </si>
  <si>
    <t>Ana Caroline de Freitas Gonçalves</t>
  </si>
  <si>
    <t>Oluwatayomi Samuel Olatunji</t>
  </si>
  <si>
    <r>
      <t>CAPES       (</t>
    </r>
    <r>
      <rPr>
        <sz val="8"/>
        <rFont val="Arial"/>
        <family val="2"/>
      </rPr>
      <t>PROEX)</t>
    </r>
  </si>
  <si>
    <t>FAPERJ (Nota 10)</t>
  </si>
  <si>
    <r>
      <t xml:space="preserve">CAPES       </t>
    </r>
    <r>
      <rPr>
        <sz val="8"/>
        <rFont val="Arial"/>
        <family val="2"/>
      </rPr>
      <t>(PROEX)</t>
    </r>
  </si>
  <si>
    <t>Bruna de Melo Viana</t>
  </si>
  <si>
    <t>Daniel Okyere</t>
  </si>
  <si>
    <t>Gabriel Permanhane da Silva</t>
  </si>
  <si>
    <t>Luz Ariadna Friederich</t>
  </si>
  <si>
    <t>Maria Julia Candida do Nascimento Duarte</t>
  </si>
  <si>
    <t>Damilola Clementine Olaewe</t>
  </si>
  <si>
    <t>Andrews Appiah</t>
  </si>
  <si>
    <t xml:space="preserve">Ikpechukwu Justice Ojiochie </t>
  </si>
  <si>
    <t>Diego Chagas Batista</t>
  </si>
  <si>
    <t>Bruno dos Santos Barbosa</t>
  </si>
  <si>
    <t>Anny Caroline Miranda Kunkel</t>
  </si>
  <si>
    <t>Joy Ene Itodo</t>
  </si>
  <si>
    <t> 202613220019</t>
  </si>
  <si>
    <r>
      <t xml:space="preserve">FAPERJ       </t>
    </r>
    <r>
      <rPr>
        <sz val="9"/>
        <rFont val="Arial"/>
        <family val="2"/>
      </rPr>
      <t>(cota 110)</t>
    </r>
  </si>
  <si>
    <t>Rayssa Minguta Tavares Paes</t>
  </si>
  <si>
    <t>Quezia Lopes Reissinger Leite</t>
  </si>
  <si>
    <t>Antonio de Oliveira Louro</t>
  </si>
  <si>
    <t>Josiane Leal Knupp</t>
  </si>
  <si>
    <t>CAPES/INCT</t>
  </si>
  <si>
    <t>Elijah Idargu Ipole</t>
  </si>
  <si>
    <t>Genética e Melhoramento de Plantas</t>
  </si>
  <si>
    <t>Genômica, Multiômicas e Biotecnologia Vegetal</t>
  </si>
  <si>
    <t>Genética Quantitativa e Melhoramento de Plantas</t>
  </si>
  <si>
    <t>Diversidade Genética, Conservação e Evolução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</si>
</sst>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16]mmm/yy"/>
  </numFmts>
  <fonts count="27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8"/>
      <color rgb="FF0000FF"/>
      <name val="Arial"/>
      <family val="2"/>
    </font>
    <font>
      <sz val="10"/>
      <color rgb="FF0000FF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10"/>
      <color rgb="FF7030A0"/>
      <name val="Arial"/>
      <family val="2"/>
    </font>
    <font>
      <sz val="10"/>
      <color rgb="FF963734"/>
      <name val="Arial"/>
      <family val="2"/>
    </font>
    <font>
      <sz val="10"/>
      <color rgb="FF000000"/>
      <name val="Arial"/>
      <family val="2"/>
    </font>
    <font>
      <sz val="10"/>
      <color rgb="FF7E62A1"/>
      <name val="Arial"/>
      <family val="2"/>
    </font>
    <font>
      <sz val="8"/>
      <color rgb="FF00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sz val="8"/>
      <name val="Arial"/>
      <family val="2"/>
    </font>
    <font>
      <sz val="10"/>
      <color rgb="FF7030A0"/>
      <name val="Arial"/>
      <family val="2"/>
      <scheme val="minor"/>
    </font>
    <font>
      <b/>
      <sz val="10"/>
      <name val="Arial"/>
      <family val="2"/>
    </font>
    <font>
      <sz val="10"/>
      <color rgb="FFFF0000"/>
      <name val="Arial"/>
      <family val="2"/>
      <scheme val="minor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96"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90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0" fontId="5" fillId="0" borderId="0" xfId="0" applyFont="1" applyAlignment="1"/>
    <xf numFmtId="0" fontId="13" fillId="0" borderId="0" xfId="0" applyFont="1" applyAlignment="1"/>
    <xf numFmtId="0" fontId="11" fillId="0" borderId="0" xfId="0" applyFont="1" applyAlignment="1"/>
    <xf numFmtId="165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14" fontId="1" fillId="0" borderId="0" xfId="0" applyNumberFormat="1" applyFont="1" applyAlignment="1"/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65" fontId="3" fillId="0" borderId="0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 textRotation="90" wrapText="1"/>
    </xf>
    <xf numFmtId="1" fontId="0" fillId="0" borderId="0" xfId="0" applyNumberFormat="1" applyFont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" fontId="17" fillId="0" borderId="2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0" fontId="19" fillId="0" borderId="0" xfId="0" applyFont="1" applyAlignment="1">
      <alignment vertical="center"/>
    </xf>
    <xf numFmtId="1" fontId="20" fillId="0" borderId="1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49" fontId="17" fillId="0" borderId="2" xfId="0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0" fillId="0" borderId="6" xfId="0" pivotButton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3" xfId="0" applyFont="1" applyBorder="1" applyAlignment="1">
      <alignment vertical="center"/>
    </xf>
    <xf numFmtId="0" fontId="0" fillId="0" borderId="15" xfId="0" pivotButton="1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3" xfId="0" applyNumberFormat="1" applyFont="1" applyBorder="1" applyAlignment="1">
      <alignment horizontal="center" vertical="center"/>
    </xf>
    <xf numFmtId="0" fontId="0" fillId="0" borderId="14" xfId="0" applyNumberFormat="1" applyFont="1" applyBorder="1" applyAlignment="1">
      <alignment horizontal="center" vertical="center"/>
    </xf>
    <xf numFmtId="0" fontId="0" fillId="0" borderId="15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 vertical="center"/>
    </xf>
    <xf numFmtId="0" fontId="0" fillId="0" borderId="9" xfId="0" applyNumberFormat="1" applyFont="1" applyBorder="1" applyAlignment="1">
      <alignment horizontal="center" vertical="center"/>
    </xf>
    <xf numFmtId="0" fontId="0" fillId="0" borderId="10" xfId="0" applyNumberFormat="1" applyFont="1" applyBorder="1" applyAlignment="1">
      <alignment horizontal="center" vertical="center"/>
    </xf>
    <xf numFmtId="0" fontId="0" fillId="0" borderId="11" xfId="0" applyNumberFormat="1" applyFont="1" applyBorder="1" applyAlignment="1">
      <alignment horizontal="center" vertical="center"/>
    </xf>
    <xf numFmtId="0" fontId="0" fillId="0" borderId="12" xfId="0" applyNumberFormat="1" applyFont="1" applyBorder="1" applyAlignment="1">
      <alignment horizontal="center" vertical="center"/>
    </xf>
    <xf numFmtId="0" fontId="0" fillId="0" borderId="1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/>
  </cellXfs>
  <cellStyles count="1">
    <cellStyle name="Normal" xfId="0" builtinId="0"/>
  </cellStyles>
  <dxfs count="31"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</dxfs>
  <tableStyles count="0" defaultTableStyle="TableStyleMedium2" defaultPivotStyle="PivotStyleLight16"/>
  <colors>
    <mruColors>
      <color rgb="FF180FC3"/>
      <color rgb="FF6633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DS</c:v>
          </c:tx>
          <c:spPr>
            <a:solidFill>
              <a:srgbClr val="4F81BD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'Orientad x alunos'!$A$5:$A$18</c:f>
              <c:strCache>
                <c:ptCount val="14"/>
                <c:pt idx="0">
                  <c:v>ORIENTADOR</c:v>
                </c:pt>
                <c:pt idx="1">
                  <c:v>Alexandre Pio Viana</c:v>
                </c:pt>
                <c:pt idx="2">
                  <c:v>Antonio Teixeira do Amaral Junior</c:v>
                </c:pt>
                <c:pt idx="3">
                  <c:v>Geraldo de Amaral Gravina</c:v>
                </c:pt>
                <c:pt idx="4">
                  <c:v>Helaine Christine Cancela Ramos</c:v>
                </c:pt>
                <c:pt idx="5">
                  <c:v>Marcelo Vivas</c:v>
                </c:pt>
                <c:pt idx="6">
                  <c:v>Roberto Ramos Sobrinho</c:v>
                </c:pt>
                <c:pt idx="7">
                  <c:v>Rogério Figueiredo Daher</c:v>
                </c:pt>
                <c:pt idx="8">
                  <c:v>Rosana Rodrigues</c:v>
                </c:pt>
                <c:pt idx="9">
                  <c:v>Silvaldo Felipe da Silveira</c:v>
                </c:pt>
                <c:pt idx="10">
                  <c:v>Vanildo Silveira</c:v>
                </c:pt>
                <c:pt idx="11">
                  <c:v>Virgínia Silva Carvalho</c:v>
                </c:pt>
                <c:pt idx="12">
                  <c:v>Vitor Batista Pinto</c:v>
                </c:pt>
                <c:pt idx="13">
                  <c:v>Total Geral</c:v>
                </c:pt>
              </c:strCache>
            </c:strRef>
          </c:cat>
          <c:val>
            <c:numRef>
              <c:f>'Orientad x alunos'!$B$5:$B$18</c:f>
              <c:numCache>
                <c:formatCode>General</c:formatCode>
                <c:ptCount val="14"/>
                <c:pt idx="0">
                  <c:v>0</c:v>
                </c:pt>
                <c:pt idx="1">
                  <c:v>7</c:v>
                </c:pt>
                <c:pt idx="2">
                  <c:v>2</c:v>
                </c:pt>
                <c:pt idx="3">
                  <c:v>1</c:v>
                </c:pt>
                <c:pt idx="4">
                  <c:v>5</c:v>
                </c:pt>
                <c:pt idx="5">
                  <c:v>2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1</c:v>
                </c:pt>
                <c:pt idx="13">
                  <c:v>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09D-4610-8D2D-A354E14DCCC2}"/>
            </c:ex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1"/>
          <c:order val="1"/>
          <c:tx>
            <c:v>MS</c:v>
          </c:tx>
          <c:spPr>
            <a:solidFill>
              <a:srgbClr val="C0504D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'Orientad x alunos'!$A$5:$A$18</c:f>
              <c:strCache>
                <c:ptCount val="14"/>
                <c:pt idx="0">
                  <c:v>ORIENTADOR</c:v>
                </c:pt>
                <c:pt idx="1">
                  <c:v>Alexandre Pio Viana</c:v>
                </c:pt>
                <c:pt idx="2">
                  <c:v>Antonio Teixeira do Amaral Junior</c:v>
                </c:pt>
                <c:pt idx="3">
                  <c:v>Geraldo de Amaral Gravina</c:v>
                </c:pt>
                <c:pt idx="4">
                  <c:v>Helaine Christine Cancela Ramos</c:v>
                </c:pt>
                <c:pt idx="5">
                  <c:v>Marcelo Vivas</c:v>
                </c:pt>
                <c:pt idx="6">
                  <c:v>Roberto Ramos Sobrinho</c:v>
                </c:pt>
                <c:pt idx="7">
                  <c:v>Rogério Figueiredo Daher</c:v>
                </c:pt>
                <c:pt idx="8">
                  <c:v>Rosana Rodrigues</c:v>
                </c:pt>
                <c:pt idx="9">
                  <c:v>Silvaldo Felipe da Silveira</c:v>
                </c:pt>
                <c:pt idx="10">
                  <c:v>Vanildo Silveira</c:v>
                </c:pt>
                <c:pt idx="11">
                  <c:v>Virgínia Silva Carvalho</c:v>
                </c:pt>
                <c:pt idx="12">
                  <c:v>Vitor Batista Pinto</c:v>
                </c:pt>
                <c:pt idx="13">
                  <c:v>Total Geral</c:v>
                </c:pt>
              </c:strCache>
            </c:strRef>
          </c:cat>
          <c:val>
            <c:numRef>
              <c:f>'Orientad x alunos'!$C$5:$C$18</c:f>
              <c:numCache>
                <c:formatCode>General</c:formatCode>
                <c:ptCount val="14"/>
                <c:pt idx="0">
                  <c:v>0</c:v>
                </c:pt>
                <c:pt idx="1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4</c:v>
                </c:pt>
                <c:pt idx="8">
                  <c:v>5</c:v>
                </c:pt>
                <c:pt idx="11">
                  <c:v>1</c:v>
                </c:pt>
                <c:pt idx="12">
                  <c:v>1</c:v>
                </c:pt>
                <c:pt idx="13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09D-4610-8D2D-A354E14DCCC2}"/>
            </c:ex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2321752"/>
        <c:axId val="372320968"/>
      </c:barChart>
      <c:catAx>
        <c:axId val="372321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372320968"/>
        <c:crosses val="autoZero"/>
        <c:auto val="1"/>
        <c:lblAlgn val="ctr"/>
        <c:lblOffset val="100"/>
        <c:noMultiLvlLbl val="1"/>
      </c:catAx>
      <c:valAx>
        <c:axId val="37232096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372321752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Calibri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DS</c:v>
          </c:tx>
          <c:spPr>
            <a:solidFill>
              <a:srgbClr val="4F81BD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latin typeface="Calibri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'Nº Alunos'!$A$5:$A$6</c:f>
              <c:strCache>
                <c:ptCount val="2"/>
                <c:pt idx="0">
                  <c:v>Ativo</c:v>
                </c:pt>
                <c:pt idx="1">
                  <c:v>Total Geral</c:v>
                </c:pt>
              </c:strCache>
            </c:strRef>
          </c:cat>
          <c:val>
            <c:numRef>
              <c:f>'Nº Alunos'!$B$5:$B$6</c:f>
              <c:numCache>
                <c:formatCode>General</c:formatCode>
                <c:ptCount val="2"/>
                <c:pt idx="0">
                  <c:v>28</c:v>
                </c:pt>
                <c:pt idx="1">
                  <c:v>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959-430D-A8F2-10452BB4CDBF}"/>
            </c:ex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1"/>
          <c:order val="1"/>
          <c:tx>
            <c:v>MS</c:v>
          </c:tx>
          <c:spPr>
            <a:solidFill>
              <a:srgbClr val="C0504D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latin typeface="Calibri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'Nº Alunos'!$A$5:$A$6</c:f>
              <c:strCache>
                <c:ptCount val="2"/>
                <c:pt idx="0">
                  <c:v>Ativo</c:v>
                </c:pt>
                <c:pt idx="1">
                  <c:v>Total Geral</c:v>
                </c:pt>
              </c:strCache>
            </c:strRef>
          </c:cat>
          <c:val>
            <c:numRef>
              <c:f>'Nº Alunos'!$C$5:$C$6</c:f>
              <c:numCache>
                <c:formatCode>General</c:formatCode>
                <c:ptCount val="2"/>
                <c:pt idx="0">
                  <c:v>17</c:v>
                </c:pt>
                <c:pt idx="1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959-430D-A8F2-10452BB4CDBF}"/>
            </c:ex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5955896"/>
        <c:axId val="375956288"/>
      </c:barChart>
      <c:catAx>
        <c:axId val="375955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375956288"/>
        <c:crosses val="autoZero"/>
        <c:auto val="1"/>
        <c:lblAlgn val="ctr"/>
        <c:lblOffset val="100"/>
        <c:noMultiLvlLbl val="1"/>
      </c:catAx>
      <c:valAx>
        <c:axId val="37595628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375955896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Calibri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19050</xdr:rowOff>
    </xdr:from>
    <xdr:ext cx="1666875" cy="628650"/>
    <xdr:pic>
      <xdr:nvPicPr>
        <xdr:cNvPr id="2" name="image1.png" descr=" 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180975</xdr:colOff>
      <xdr:row>0</xdr:row>
      <xdr:rowOff>28575</xdr:rowOff>
    </xdr:from>
    <xdr:ext cx="5772150" cy="4181475"/>
    <xdr:graphicFrame macro="">
      <xdr:nvGraphicFramePr>
        <xdr:cNvPr id="898038534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304800</xdr:colOff>
      <xdr:row>21</xdr:row>
      <xdr:rowOff>76200</xdr:rowOff>
    </xdr:from>
    <xdr:ext cx="952500" cy="495300"/>
    <xdr:sp macro="" textlink="">
      <xdr:nvSpPr>
        <xdr:cNvPr id="3" name="Shape 3"/>
        <xdr:cNvSpPr/>
      </xdr:nvSpPr>
      <xdr:spPr>
        <a:xfrm>
          <a:off x="4874513" y="3537113"/>
          <a:ext cx="942975" cy="485775"/>
        </a:xfrm>
        <a:prstGeom prst="roundRect">
          <a:avLst>
            <a:gd name="adj" fmla="val 16667"/>
          </a:avLst>
        </a:prstGeom>
        <a:solidFill>
          <a:srgbClr val="93CDDC"/>
        </a:solidFill>
        <a:ln>
          <a:noFill/>
        </a:ln>
        <a:effectLst>
          <a:outerShdw dist="27940" dir="5400000" algn="ctr" rotWithShape="0">
            <a:srgbClr val="000000">
              <a:alpha val="30980"/>
            </a:srgbClr>
          </a:outerShdw>
        </a:effectLst>
      </xdr:spPr>
      <xdr:txBody>
        <a:bodyPr spcFirstLastPara="1" wrap="square" lIns="18275" tIns="0" rIns="0" bIns="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None/>
          </a:pPr>
          <a:r>
            <a:rPr lang="en-US" sz="1100" b="1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ATUALIZAR DADOS</a:t>
          </a: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428625</xdr:colOff>
      <xdr:row>1</xdr:row>
      <xdr:rowOff>0</xdr:rowOff>
    </xdr:from>
    <xdr:ext cx="4410075" cy="3648075"/>
    <xdr:graphicFrame macro="">
      <xdr:nvGraphicFramePr>
        <xdr:cNvPr id="730669650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133350</xdr:colOff>
      <xdr:row>8</xdr:row>
      <xdr:rowOff>66675</xdr:rowOff>
    </xdr:from>
    <xdr:ext cx="1038225" cy="581025"/>
    <xdr:pic>
      <xdr:nvPicPr>
        <xdr:cNvPr id="2" name="image2.png" descr=" 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User" refreshedDate="46288.648317939813" refreshedVersion="5" recordCount="45">
  <cacheSource type="worksheet">
    <worksheetSource ref="A6:P51" sheet="DADOS "/>
  </cacheSource>
  <cacheFields count="16">
    <cacheField name="NOME DO ALUNO" numFmtId="0">
      <sharedItems/>
    </cacheField>
    <cacheField name="Sexo" numFmtId="49">
      <sharedItems/>
    </cacheField>
    <cacheField name="MATRICULA     UENF" numFmtId="1">
      <sharedItems containsMixedTypes="1" containsNumber="1" containsInteger="1" minValue="202313220004" maxValue="202623220007"/>
    </cacheField>
    <cacheField name="BOLSA" numFmtId="0">
      <sharedItems containsBlank="1"/>
    </cacheField>
    <cacheField name="Ano Inicial no Curso" numFmtId="0">
      <sharedItems containsSemiMixedTypes="0" containsString="0" containsNumber="1" containsInteger="1" minValue="2023" maxValue="2026"/>
    </cacheField>
    <cacheField name="Semestre" numFmtId="0">
      <sharedItems/>
    </cacheField>
    <cacheField name="Data de Matric." numFmtId="165">
      <sharedItems containsSemiMixedTypes="0" containsNonDate="0" containsDate="1" containsString="0" minDate="2023-03-01T00:00:00" maxDate="2026-08-13T00:00:00"/>
    </cacheField>
    <cacheField name="Prev. Térm Curso" numFmtId="165">
      <sharedItems containsSemiMixedTypes="0" containsNonDate="0" containsDate="1" containsString="0" minDate="2027-02-27T00:00:00" maxDate="2030-08-01T00:00:00"/>
    </cacheField>
    <cacheField name="NIVEL" numFmtId="0">
      <sharedItems containsBlank="1" count="3">
        <s v="MS"/>
        <s v="DS"/>
        <m u="1"/>
      </sharedItems>
    </cacheField>
    <cacheField name="ORIENTADOR" numFmtId="0">
      <sharedItems containsBlank="1" count="24">
        <s v="Marcelo Vivas"/>
        <s v="Alexandre Pio Viana"/>
        <s v="Rosana Rodrigues"/>
        <s v="Rogério Figueiredo Daher"/>
        <s v="Silvaldo Felipe da Silveira"/>
        <s v="Antonio Teixeira do Amaral Junior"/>
        <s v="Helaine Christine Cancela Ramos"/>
        <s v="Vanildo Silveira"/>
        <s v="Virgínia Silva Carvalho"/>
        <s v="Vitor Batista Pinto"/>
        <s v="Roberto Ramos Sobrinho"/>
        <s v="Geraldo de Amaral Gravina"/>
        <m u="1"/>
        <s v="Clícia Grativol Gaspar" u="1"/>
        <s v="Eliemar Campostrini" u="1"/>
        <s v="Telma Nair Santana Pereira" u="1"/>
        <s v="Valdirene Moreira Gomes" u="1"/>
        <s v="Ricardo Enrique Bressan-Smith" u="1"/>
        <s v="Messias Gonzaga Pereira" u="1"/>
        <s v="Jurandi Gonçalves de Oliveira" u="1"/>
        <s v="Leonardo Siqueira Gória" u="1"/>
        <s v="Nilton Rocha Leal" u="1"/>
        <s v="Roberto Ferreira da Silva" u="1"/>
        <s v="Gonçalo Apolinário de Souza Filho" u="1"/>
      </sharedItems>
    </cacheField>
    <cacheField name="DT hoje" numFmtId="14">
      <sharedItems containsSemiMixedTypes="0" containsNonDate="0" containsDate="1" containsString="0" minDate="2026-09-23T00:00:00" maxDate="2026-09-24T00:00:00"/>
    </cacheField>
    <cacheField name="situação  Aluno" numFmtId="0">
      <sharedItems containsBlank="1" count="8">
        <s v="Ativo"/>
        <m u="1"/>
        <s v="Pré-Matr." u="1"/>
        <s v="desligado" u="1"/>
        <s v="Pré-Matr" u="1"/>
        <s v="Pré-mat" u="1"/>
        <s v="Titulado" u="1"/>
        <s v="Cancelam. Matric" u="1"/>
      </sharedItems>
    </cacheField>
    <cacheField name="Tempo de Curso    (mêses)" numFmtId="1">
      <sharedItems containsSemiMixedTypes="0" containsString="0" containsNumber="1" minValue="1.3806706114398422" maxValue="42.800788954635109"/>
    </cacheField>
    <cacheField name="Laboratorio" numFmtId="0">
      <sharedItems/>
    </cacheField>
    <cacheField name="Área de Concentração" numFmtId="0">
      <sharedItems/>
    </cacheField>
    <cacheField name="Linha de Pesquis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5">
  <r>
    <s v="Adrielim Santiago Lima"/>
    <s v="F"/>
    <n v="202513120016"/>
    <s v="CAPES       (PROEX)"/>
    <n v="2025"/>
    <s v="1º"/>
    <d v="2025-03-01T00:00:00"/>
    <d v="2027-02-27T00:00:00"/>
    <x v="0"/>
    <x v="0"/>
    <d v="2026-09-23T00:00:00"/>
    <x v="0"/>
    <n v="18.770545693622616"/>
    <s v="LMGV"/>
    <s v="Melhoramento Vegetal"/>
    <s v="Melhoramento de Plantas"/>
  </r>
  <r>
    <s v="Aline Batista Valadão"/>
    <s v="F"/>
    <s v=" 202613220019"/>
    <s v="CAPES       (PROEX)"/>
    <n v="2026"/>
    <s v="1º"/>
    <d v="2026-03-01T00:00:00"/>
    <d v="2030-02-28T00:00:00"/>
    <x v="1"/>
    <x v="1"/>
    <d v="2026-09-23T00:00:00"/>
    <x v="0"/>
    <n v="6.7718606180144638"/>
    <s v="LMGV"/>
    <s v="Genética e Melhoramento de Plantas"/>
    <s v="Genética Quantitativa e Melhoramento de Plantas"/>
  </r>
  <r>
    <s v="Ana Caroline de Freitas Gonçalves"/>
    <s v="F"/>
    <n v="202513120011"/>
    <s v="CAPES       (PROEX)"/>
    <n v="2025"/>
    <s v="1º"/>
    <d v="2025-03-01T00:00:00"/>
    <d v="2027-02-27T00:00:00"/>
    <x v="0"/>
    <x v="2"/>
    <d v="2026-09-23T00:00:00"/>
    <x v="0"/>
    <n v="18.770545693622616"/>
    <s v="LMGV"/>
    <s v="Melhoramento Vegetal"/>
    <s v="Recursos Genéticos Vegetais"/>
  </r>
  <r>
    <s v="Ana Lucia Rangel de Souza"/>
    <s v="F"/>
    <n v="202513220009"/>
    <s v="CAPES       (PROEX)"/>
    <n v="2025"/>
    <s v="1º"/>
    <d v="2025-03-01T00:00:00"/>
    <d v="2029-02-28T00:00:00"/>
    <x v="1"/>
    <x v="0"/>
    <d v="2026-09-23T00:00:00"/>
    <x v="0"/>
    <n v="18.770545693622616"/>
    <s v="LEAG"/>
    <s v="Melhoramento Vegetal"/>
    <s v="Melhoramento de Plantas"/>
  </r>
  <r>
    <s v="Ana Luiza da Silva Pereira Vaz"/>
    <s v="F"/>
    <n v="202513220010"/>
    <s v="CAPES       (PROEX)"/>
    <n v="2025"/>
    <s v="1º"/>
    <d v="2025-03-01T00:00:00"/>
    <d v="2029-02-28T00:00:00"/>
    <x v="1"/>
    <x v="3"/>
    <d v="2026-09-23T00:00:00"/>
    <x v="0"/>
    <n v="18.770545693622616"/>
    <s v="LEAG"/>
    <s v="Melhoramento Vegetal"/>
    <s v="Melhoramento de Plantas"/>
  </r>
  <r>
    <s v="Anderson Cordeiro de Oliveira Peris"/>
    <s v="M"/>
    <n v="202613220017"/>
    <s v="CAPES       (PROEX)"/>
    <n v="2026"/>
    <s v="1º"/>
    <d v="2026-03-01T00:00:00"/>
    <d v="2030-02-28T00:00:00"/>
    <x v="1"/>
    <x v="3"/>
    <d v="2026-09-23T00:00:00"/>
    <x v="0"/>
    <n v="6.7718606180144638"/>
    <s v="LEAG"/>
    <s v="Genética e Melhoramento de Plantas"/>
    <s v="Genética Quantitativa e Melhoramento de Plantas"/>
  </r>
  <r>
    <s v="Andrews Appiah"/>
    <s v="M"/>
    <n v="202613220021"/>
    <m/>
    <n v="2026"/>
    <s v="1º"/>
    <d v="2026-03-01T00:00:00"/>
    <d v="2030-02-28T00:00:00"/>
    <x v="1"/>
    <x v="1"/>
    <d v="2026-09-23T00:00:00"/>
    <x v="0"/>
    <n v="6.7718606180144638"/>
    <s v="LMGV"/>
    <s v="Genética e Melhoramento de Plantas"/>
    <s v="Genética Quantitativa e Melhoramento de Plantas"/>
  </r>
  <r>
    <s v="Anny Caroline Miranda Kunkel"/>
    <s v="F"/>
    <n v="202613120016"/>
    <s v="CAPES       (PROEX)"/>
    <n v="2026"/>
    <s v="1º"/>
    <d v="2026-03-01T00:00:00"/>
    <d v="2028-02-27T00:00:00"/>
    <x v="0"/>
    <x v="3"/>
    <d v="2026-09-23T00:00:00"/>
    <x v="0"/>
    <n v="6.7718606180144638"/>
    <s v="LEAG"/>
    <s v="Genética e Melhoramento de Plantas"/>
    <s v="Genética Quantitativa e Melhoramento de Plantas"/>
  </r>
  <r>
    <s v="Antonio de Oliveira Louro"/>
    <s v="M"/>
    <n v="202623220007"/>
    <s v="CAPES       (PROEX)"/>
    <n v="2026"/>
    <s v="2º"/>
    <d v="2026-08-01T00:00:00"/>
    <d v="2030-07-31T00:00:00"/>
    <x v="1"/>
    <x v="4"/>
    <d v="2026-09-23T00:00:00"/>
    <x v="0"/>
    <n v="1.7422748191978961"/>
    <s v="LMGV"/>
    <s v="Genética e Melhoramento de Plantas"/>
    <s v="Genética Quantitativa e Melhoramento de Plantas"/>
  </r>
  <r>
    <s v="Bruna de Melo Viana"/>
    <s v="F"/>
    <n v="202523220002"/>
    <s v="CAPES       (PROEX)"/>
    <n v="2025"/>
    <s v="2º"/>
    <d v="2025-08-01T00:00:00"/>
    <d v="2029-07-31T00:00:00"/>
    <x v="1"/>
    <x v="3"/>
    <d v="2026-09-23T00:00:00"/>
    <x v="0"/>
    <n v="13.740959894806048"/>
    <s v="LEAG"/>
    <s v="Melhoramento Vegetal"/>
    <s v="Melhoramento de Plantas"/>
  </r>
  <r>
    <s v="Bruna Rohem Simão"/>
    <s v="F"/>
    <n v="202513220007"/>
    <s v="CAPES       (PROEX)"/>
    <n v="2025"/>
    <s v="1º"/>
    <d v="2025-03-01T00:00:00"/>
    <d v="2029-02-28T00:00:00"/>
    <x v="1"/>
    <x v="5"/>
    <d v="2026-09-23T00:00:00"/>
    <x v="0"/>
    <n v="18.770545693622616"/>
    <s v="LMGV"/>
    <s v="Melhoramento Vegetal"/>
    <s v="Melhoramento de Plantas"/>
  </r>
  <r>
    <s v="Bruno dos Santos Barbosa"/>
    <s v="M"/>
    <n v="202613120013"/>
    <s v="CAPES       (PROEX)"/>
    <n v="2026"/>
    <s v="1º"/>
    <d v="2026-03-01T00:00:00"/>
    <d v="2028-02-27T00:00:00"/>
    <x v="0"/>
    <x v="3"/>
    <d v="2026-09-23T00:00:00"/>
    <x v="0"/>
    <n v="6.7718606180144638"/>
    <s v="LEAG"/>
    <s v="Genética e Melhoramento de Plantas"/>
    <s v="Genética Quantitativa e Melhoramento de Plantas"/>
  </r>
  <r>
    <s v="Clarissa Ribeiro Baptista"/>
    <s v="F"/>
    <n v="202323220001"/>
    <s v="S/BOLSA"/>
    <n v="2023"/>
    <s v="2º"/>
    <d v="2023-08-01T00:00:00"/>
    <d v="2027-07-31T00:00:00"/>
    <x v="1"/>
    <x v="1"/>
    <d v="2026-09-23T00:00:00"/>
    <x v="0"/>
    <n v="37.77120315581854"/>
    <s v="LMGV"/>
    <s v="Melhoramento Vegetal"/>
    <s v="Melhoramento de Plantas"/>
  </r>
  <r>
    <s v="Cleiton Vasconcelos Vieira"/>
    <s v="M"/>
    <n v="202513120013"/>
    <s v="CAPES       (PROEX)"/>
    <n v="2025"/>
    <s v="1º"/>
    <d v="2025-03-01T00:00:00"/>
    <d v="2027-02-27T00:00:00"/>
    <x v="0"/>
    <x v="2"/>
    <d v="2026-09-23T00:00:00"/>
    <x v="0"/>
    <n v="18.770545693622616"/>
    <s v="LMGV"/>
    <s v="Melhoramento Vegetal"/>
    <s v="Recursos Genéticos Vegetais"/>
  </r>
  <r>
    <s v="Cleverton França Vaz"/>
    <s v="M"/>
    <n v="202513120017"/>
    <s v="CAPES       (PROEX)"/>
    <n v="2025"/>
    <s v="1º"/>
    <d v="2025-03-01T00:00:00"/>
    <d v="2027-02-27T00:00:00"/>
    <x v="0"/>
    <x v="3"/>
    <d v="2026-09-23T00:00:00"/>
    <x v="0"/>
    <n v="18.770545693622616"/>
    <s v="LMGV"/>
    <s v="Melhoramento Vegetal"/>
    <s v="Melhoramento de Plantas"/>
  </r>
  <r>
    <s v="Covenant Ije Egbaji"/>
    <s v="M"/>
    <n v="202413220010"/>
    <s v="CAPES       (PROEX)"/>
    <n v="2024"/>
    <s v="1º"/>
    <d v="2024-03-01T00:00:00"/>
    <d v="2028-02-29T00:00:00"/>
    <x v="1"/>
    <x v="2"/>
    <d v="2026-09-23T00:00:00"/>
    <x v="0"/>
    <n v="30.769230769230766"/>
    <s v="LMGV"/>
    <s v="Melhoramento Vegetal"/>
    <s v="Recursos Genéticos Vegetais"/>
  </r>
  <r>
    <s v="Damilola Clementine Olaewe"/>
    <s v="F"/>
    <n v="202613220020"/>
    <s v="CAPES       (PROEX)"/>
    <n v="2026"/>
    <s v="1º"/>
    <d v="2026-03-01T00:00:00"/>
    <d v="2030-02-28T00:00:00"/>
    <x v="1"/>
    <x v="6"/>
    <d v="2026-09-23T00:00:00"/>
    <x v="0"/>
    <n v="6.7718606180144638"/>
    <s v="LMGV"/>
    <s v="Genética e Melhoramento de Plantas"/>
    <s v="Genômica, Multiômicas e Biotecnologia Vegetal"/>
  </r>
  <r>
    <s v="Daniel Dastan Rezabala Pacheco"/>
    <s v="M"/>
    <n v="202313220004"/>
    <s v="FAPERJ (Nota 10)"/>
    <n v="2023"/>
    <s v="1º"/>
    <d v="2023-03-01T00:00:00"/>
    <d v="2027-02-28T00:00:00"/>
    <x v="1"/>
    <x v="7"/>
    <d v="2026-09-23T00:00:00"/>
    <x v="0"/>
    <n v="42.800788954635109"/>
    <s v="LBT"/>
    <s v="Melhoramento Vegetal"/>
    <s v="Análise Genômica"/>
  </r>
  <r>
    <s v="Daniel Okyere"/>
    <s v="M"/>
    <n v="202523220014"/>
    <s v="CAPES       (PROEX)"/>
    <n v="2025"/>
    <s v="2º"/>
    <d v="2025-08-01T00:00:00"/>
    <d v="2029-07-31T00:00:00"/>
    <x v="1"/>
    <x v="1"/>
    <d v="2026-09-23T00:00:00"/>
    <x v="0"/>
    <n v="13.740959894806048"/>
    <s v="LMGV"/>
    <s v="Melhoramento Vegetal"/>
    <s v="Melhoramento de Plantas"/>
  </r>
  <r>
    <s v="Diego Chagas Batista"/>
    <s v="M"/>
    <n v="202613120030"/>
    <s v="CAPES       (PROEX)"/>
    <n v="2026"/>
    <s v="1º"/>
    <d v="2026-03-01T00:00:00"/>
    <d v="2028-02-27T00:00:00"/>
    <x v="0"/>
    <x v="2"/>
    <d v="2026-09-23T00:00:00"/>
    <x v="0"/>
    <n v="6.7718606180144638"/>
    <s v="LMGV"/>
    <s v="Genética e Melhoramento de Plantas"/>
    <s v="Genética Quantitativa e Melhoramento de Plantas"/>
  </r>
  <r>
    <s v="Eduardo Salomão Soares Filho"/>
    <s v="M"/>
    <n v="202513120014"/>
    <s v="CAPES       (PROEX)"/>
    <n v="2025"/>
    <s v="1º"/>
    <d v="2025-03-01T00:00:00"/>
    <d v="2027-02-27T00:00:00"/>
    <x v="0"/>
    <x v="2"/>
    <d v="2026-09-23T00:00:00"/>
    <x v="0"/>
    <n v="18.770545693622616"/>
    <s v="LMGV"/>
    <s v="Melhoramento Vegetal"/>
    <s v="Recursos Genéticos Vegetais"/>
  </r>
  <r>
    <s v="Elijah Idargu Ipole"/>
    <s v="M"/>
    <n v="202613120032"/>
    <s v="CAPES       (PROEX)"/>
    <n v="2026"/>
    <s v="1º"/>
    <d v="2026-03-01T00:00:00"/>
    <d v="2028-02-27T00:00:00"/>
    <x v="0"/>
    <x v="0"/>
    <d v="2026-09-23T00:00:00"/>
    <x v="0"/>
    <n v="6.7718606180144638"/>
    <s v="LEAG"/>
    <s v="Genética e Melhoramento de Plantas"/>
    <s v="Genética Quantitativa e Melhoramento de Plantas"/>
  </r>
  <r>
    <s v="Gabriel Bousse Picanço"/>
    <s v="M"/>
    <n v="202513120018"/>
    <s v="CAPES       (PROEX)"/>
    <n v="2025"/>
    <s v="1º"/>
    <d v="2025-03-01T00:00:00"/>
    <d v="2027-02-27T00:00:00"/>
    <x v="0"/>
    <x v="3"/>
    <d v="2026-09-23T00:00:00"/>
    <x v="0"/>
    <n v="18.770545693622616"/>
    <s v="LMGV"/>
    <s v="Melhoramento Vegetal"/>
    <s v="Melhoramento de Plantas"/>
  </r>
  <r>
    <s v="Gabriel de Souza Guimarães"/>
    <s v="M"/>
    <n v="202623220006"/>
    <s v="FAPERJ       (cota 110)"/>
    <n v="2026"/>
    <s v="2º"/>
    <d v="2026-08-01T00:00:00"/>
    <d v="2030-07-31T00:00:00"/>
    <x v="1"/>
    <x v="2"/>
    <d v="2026-09-23T00:00:00"/>
    <x v="0"/>
    <n v="1.7422748191978961"/>
    <s v="LMGV"/>
    <s v="Genética e Melhoramento de Plantas"/>
    <s v="Genética Quantitativa e Melhoramento de Plantas"/>
  </r>
  <r>
    <s v="Gabriel Permanhane da Silva"/>
    <s v="M"/>
    <n v="202523220012"/>
    <s v="CAPES       (PROEX)"/>
    <n v="2025"/>
    <s v="2º"/>
    <d v="2025-08-01T00:00:00"/>
    <d v="2029-07-31T00:00:00"/>
    <x v="1"/>
    <x v="6"/>
    <d v="2026-09-23T00:00:00"/>
    <x v="0"/>
    <n v="13.740959894806048"/>
    <s v="LMGV"/>
    <s v="Melhoramento Vegetal"/>
    <s v="Análise Genômica"/>
  </r>
  <r>
    <s v="Gizeli Santiago Lima"/>
    <s v="F"/>
    <n v="202513120019"/>
    <s v="CAPES       (PROEX)"/>
    <n v="2025"/>
    <s v="1º"/>
    <d v="2025-03-01T00:00:00"/>
    <d v="2027-02-27T00:00:00"/>
    <x v="0"/>
    <x v="0"/>
    <d v="2026-09-23T00:00:00"/>
    <x v="0"/>
    <n v="18.770545693622616"/>
    <s v="LMGV"/>
    <s v="Melhoramento Vegetal"/>
    <s v="Melhoramento de Plantas"/>
  </r>
  <r>
    <s v="Ifeoluwa Simeon Odesina"/>
    <s v="M"/>
    <n v="202423220012"/>
    <s v="CAPES       (PROEX)"/>
    <n v="2024"/>
    <s v="2º"/>
    <d v="2024-08-01T00:00:00"/>
    <d v="2028-07-31T00:00:00"/>
    <x v="1"/>
    <x v="2"/>
    <d v="2026-09-23T00:00:00"/>
    <x v="0"/>
    <n v="25.739644970414201"/>
    <s v="LMGV"/>
    <s v="Melhoramento Vegetal"/>
    <s v="Melhoramento de Plantas"/>
  </r>
  <r>
    <s v="Ikpechukwu Justice Ojiochie "/>
    <s v="M"/>
    <n v="202613220022"/>
    <s v="CAPES       (PROEX)"/>
    <n v="2026"/>
    <s v="1º"/>
    <d v="2026-03-01T00:00:00"/>
    <d v="2030-02-28T00:00:00"/>
    <x v="1"/>
    <x v="4"/>
    <d v="2026-09-23T00:00:00"/>
    <x v="0"/>
    <n v="6.7718606180144638"/>
    <s v="LEF"/>
    <s v="Genética e Melhoramento de Plantas"/>
    <s v="Genética Quantitativa e Melhoramento de Plantas"/>
  </r>
  <r>
    <s v="Joel Barbosa Cancio Pereira Soares"/>
    <s v="M"/>
    <n v="202513120015"/>
    <s v="CAPES       (PROEX)"/>
    <n v="2025"/>
    <s v="1º"/>
    <d v="2025-03-01T00:00:00"/>
    <d v="2027-02-27T00:00:00"/>
    <x v="0"/>
    <x v="2"/>
    <d v="2026-09-23T00:00:00"/>
    <x v="0"/>
    <n v="18.770545693622616"/>
    <s v="LMGV"/>
    <s v="Melhoramento Vegetal"/>
    <s v="Melhoramento de Plantas"/>
  </r>
  <r>
    <s v="Josiane Leal Knupp"/>
    <s v="F"/>
    <n v="202623220004"/>
    <s v="FAPERJ       (cota 110)"/>
    <n v="2026"/>
    <s v="2º"/>
    <d v="2026-08-01T00:00:00"/>
    <d v="2030-07-31T00:00:00"/>
    <x v="1"/>
    <x v="4"/>
    <d v="2026-09-23T00:00:00"/>
    <x v="0"/>
    <n v="1.7422748191978961"/>
    <s v="LMGV"/>
    <s v="Genética e Melhoramento de Plantas"/>
    <s v="Genética Quantitativa e Melhoramento de Plantas"/>
  </r>
  <r>
    <s v="Joy Ene Itodo"/>
    <s v="F"/>
    <n v="202613120031"/>
    <s v="CAPES       (PROEX)"/>
    <n v="2026"/>
    <s v="1º"/>
    <d v="2026-03-01T00:00:00"/>
    <d v="2028-02-27T00:00:00"/>
    <x v="0"/>
    <x v="8"/>
    <d v="2026-09-23T00:00:00"/>
    <x v="0"/>
    <n v="6.7718606180144638"/>
    <s v="LFIT"/>
    <s v="Genética e Melhoramento de Plantas"/>
    <s v="Diversidade Genética, Conservação e Evolução"/>
  </r>
  <r>
    <s v="Lavinia Santana Ladeira Gomes"/>
    <s v="F"/>
    <n v="202613220016"/>
    <s v="FAPERJ       (cota 110)"/>
    <n v="2026"/>
    <s v="1º"/>
    <d v="2026-03-01T00:00:00"/>
    <d v="2030-02-28T00:00:00"/>
    <x v="1"/>
    <x v="6"/>
    <d v="2026-09-23T00:00:00"/>
    <x v="0"/>
    <n v="6.7718606180144638"/>
    <s v="LMGV"/>
    <s v="Genética e Melhoramento de Plantas"/>
    <s v="Genômica, Multiômicas e Biotecnologia Vegetal"/>
  </r>
  <r>
    <s v="Letícia Peixoto Gomes"/>
    <s v="F"/>
    <n v="202623220001"/>
    <s v="S/BOLSA"/>
    <n v="2026"/>
    <s v="2º"/>
    <d v="2026-08-01T00:00:00"/>
    <d v="2030-07-31T00:00:00"/>
    <x v="1"/>
    <x v="5"/>
    <d v="2026-09-23T00:00:00"/>
    <x v="0"/>
    <n v="1.7422748191978961"/>
    <s v="LMGV"/>
    <s v="Genética e Melhoramento de Plantas"/>
    <s v="Genética Quantitativa e Melhoramento de Plantas"/>
  </r>
  <r>
    <s v="Lucas Ferreira de Souza"/>
    <s v="M"/>
    <n v="202623220003"/>
    <s v="CAPES/INCT"/>
    <n v="2026"/>
    <s v="2º"/>
    <d v="2026-08-01T00:00:00"/>
    <d v="2030-07-31T00:00:00"/>
    <x v="1"/>
    <x v="1"/>
    <d v="2026-09-23T00:00:00"/>
    <x v="0"/>
    <n v="1.7422748191978961"/>
    <s v="LMGV"/>
    <s v="Genética e Melhoramento de Plantas"/>
    <s v="Genética Quantitativa e Melhoramento de Plantas"/>
  </r>
  <r>
    <s v="Luz Ariadna Friederich"/>
    <s v="F"/>
    <n v="202523120039"/>
    <s v="FAPERJ (Nota 10)"/>
    <n v="2025"/>
    <s v="2º"/>
    <d v="2025-08-01T00:00:00"/>
    <d v="2027-07-30T00:00:00"/>
    <x v="0"/>
    <x v="9"/>
    <d v="2026-09-23T00:00:00"/>
    <x v="0"/>
    <n v="13.740959894806048"/>
    <s v="LBT"/>
    <s v="Melhoramento Vegetal"/>
    <s v="Análise Genômica"/>
  </r>
  <r>
    <s v="Marcelo Serafim de Andrade Junior"/>
    <s v="M"/>
    <n v="202523220015"/>
    <s v="CAPES       (PROEX)"/>
    <n v="2025"/>
    <s v="2º"/>
    <d v="2025-08-01T00:00:00"/>
    <d v="2029-07-31T00:00:00"/>
    <x v="1"/>
    <x v="0"/>
    <d v="2026-09-23T00:00:00"/>
    <x v="0"/>
    <n v="13.740959894806048"/>
    <s v="LEAG"/>
    <s v="Melhoramento Vegetal"/>
    <s v="Melhoramento de Plantas"/>
  </r>
  <r>
    <s v="Márcia de Almeida Nascimento"/>
    <s v="F"/>
    <n v="202523220013"/>
    <s v="CAPES       (PROEX)"/>
    <n v="2025"/>
    <s v="2º"/>
    <d v="2025-08-01T00:00:00"/>
    <d v="2029-07-31T00:00:00"/>
    <x v="1"/>
    <x v="1"/>
    <d v="2026-09-23T00:00:00"/>
    <x v="0"/>
    <n v="13.740959894806048"/>
    <s v="LMGV"/>
    <s v="Melhoramento Vegetal"/>
    <s v="Melhoramento de Plantas"/>
  </r>
  <r>
    <s v="Maria Julia Candida do Nascimento Duarte"/>
    <s v="F"/>
    <n v="202523120038"/>
    <s v="FAPERJ (Nota 10)"/>
    <n v="2025"/>
    <s v="2º"/>
    <d v="2025-08-01T00:00:00"/>
    <d v="2027-07-30T00:00:00"/>
    <x v="0"/>
    <x v="10"/>
    <d v="2026-09-23T00:00:00"/>
    <x v="0"/>
    <n v="13.740959894806048"/>
    <s v="LEF"/>
    <s v="Melhoramento Vegetal"/>
    <s v="Melhoramento de Plantas"/>
  </r>
  <r>
    <s v="Oluwatayomi Samuel Olatunji"/>
    <s v="M"/>
    <n v="202513220001"/>
    <s v="CAPES       (PROEX)"/>
    <n v="2025"/>
    <s v="1º"/>
    <d v="2025-03-01T00:00:00"/>
    <d v="2029-02-28T00:00:00"/>
    <x v="1"/>
    <x v="1"/>
    <d v="2026-09-23T00:00:00"/>
    <x v="0"/>
    <n v="18.770545693622616"/>
    <s v="LMGV"/>
    <s v="Melhoramento Vegetal"/>
    <s v="Melhoramento de Plantas"/>
  </r>
  <r>
    <s v="Quezia Lopes Reissinger Leite"/>
    <s v="F"/>
    <n v="202623120003"/>
    <s v="CAPES       (PROEX)"/>
    <n v="2026"/>
    <s v="2º"/>
    <d v="2026-08-01T00:00:00"/>
    <d v="2028-07-29T00:00:00"/>
    <x v="0"/>
    <x v="1"/>
    <d v="2026-09-23T00:00:00"/>
    <x v="0"/>
    <n v="1.7422748191978961"/>
    <s v="LMGV"/>
    <s v="Genética e Melhoramento de Plantas"/>
    <s v="Genética Quantitativa e Melhoramento de Plantas"/>
  </r>
  <r>
    <s v="Rachel Klitzke da Silva Barcelos"/>
    <s v="F"/>
    <n v="202623220005"/>
    <s v="CAPES       (PROEX)"/>
    <n v="2026"/>
    <s v="2º"/>
    <d v="2026-08-12T00:00:00"/>
    <d v="2030-07-30T00:00:00"/>
    <x v="1"/>
    <x v="10"/>
    <d v="2026-09-23T00:00:00"/>
    <x v="0"/>
    <n v="1.3806706114398422"/>
    <s v="LMGV"/>
    <s v="Genética e Melhoramento de Plantas"/>
    <s v="Genética Quantitativa e Melhoramento de Plantas"/>
  </r>
  <r>
    <s v="Rayssa Minguta Tavares Paes"/>
    <s v="F"/>
    <n v="202623120002"/>
    <s v="CAPES       (PROEX)"/>
    <n v="2026"/>
    <s v="2º"/>
    <d v="2026-08-01T00:00:00"/>
    <d v="2028-07-29T00:00:00"/>
    <x v="0"/>
    <x v="6"/>
    <d v="2026-09-23T00:00:00"/>
    <x v="0"/>
    <n v="1.7422748191978961"/>
    <s v="LMGV"/>
    <s v="Genética e Melhoramento de Plantas"/>
    <s v="Genômica, Multiômicas e Biotecnologia Vegetal"/>
  </r>
  <r>
    <s v="Rodrigo Barbosa Vieira"/>
    <s v="M"/>
    <n v="202423220007"/>
    <s v="CAPES       (PROEX)"/>
    <n v="2024"/>
    <s v="2º"/>
    <d v="2024-08-01T00:00:00"/>
    <d v="2028-07-31T00:00:00"/>
    <x v="1"/>
    <x v="11"/>
    <d v="2026-09-23T00:00:00"/>
    <x v="0"/>
    <n v="25.739644970414201"/>
    <s v="LEAG"/>
    <s v="Melhoramento Vegetal"/>
    <s v="Melhoramento de Plantas"/>
  </r>
  <r>
    <s v="Ronaldiane Pereira da Silva"/>
    <s v="F"/>
    <n v="202513220012"/>
    <s v="CAPES       (PROEX)"/>
    <n v="2025"/>
    <s v="1º"/>
    <d v="2025-03-01T00:00:00"/>
    <d v="2029-02-28T00:00:00"/>
    <x v="1"/>
    <x v="6"/>
    <d v="2026-09-23T00:00:00"/>
    <x v="0"/>
    <n v="18.770545693622616"/>
    <s v="LMGV"/>
    <s v="Melhoramento Vegetal"/>
    <s v="Análise Genômica"/>
  </r>
  <r>
    <s v="Sylvia Makvereng Satdom"/>
    <s v="F"/>
    <n v="202423220013"/>
    <s v="CAPES       (PROEX)"/>
    <n v="2024"/>
    <s v="2º"/>
    <d v="2024-08-01T00:00:00"/>
    <d v="2028-07-31T00:00:00"/>
    <x v="1"/>
    <x v="6"/>
    <d v="2026-09-23T00:00:00"/>
    <x v="0"/>
    <n v="25.739644970414201"/>
    <s v="LMGV"/>
    <s v="Melhoramento Vegetal"/>
    <s v="Melhoramento de Plantas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Orientad x alunos" cacheId="20" applyNumberFormats="0" applyBorderFormats="0" applyFontFormats="0" applyPatternFormats="0" applyAlignmentFormats="0" applyWidthHeightFormats="0" dataCaption="" updatedVersion="5" compact="0" compactData="0">
  <location ref="A4:D18" firstHeaderRow="1" firstDataRow="2" firstDataCol="1" rowPageCount="1" colPageCount="1"/>
  <pivotFields count="16">
    <pivotField name="NOME DO ALUNO" dataField="1" compact="0" outline="0" multipleItemSelectionAllowed="1" showAll="0"/>
    <pivotField name="Sexo" compact="0" numFmtId="49" outline="0" multipleItemSelectionAllowed="1" showAll="0"/>
    <pivotField name="MATRICULA     UENF" compact="0" outline="0" multipleItemSelectionAllowed="1" showAll="0"/>
    <pivotField name="BOLSA" compact="0" outline="0" multipleItemSelectionAllowed="1" showAll="0"/>
    <pivotField name="Ano Inicial no Curso" compact="0" outline="0" multipleItemSelectionAllowed="1" showAll="0"/>
    <pivotField name="Semestre" compact="0" outline="0" multipleItemSelectionAllowed="1" showAll="0"/>
    <pivotField name="Data de Matric." compact="0" numFmtId="165" outline="0" multipleItemSelectionAllowed="1" showAll="0"/>
    <pivotField name="Prev. Térm Curso" compact="0" numFmtId="165" outline="0" multipleItemSelectionAllowed="1" showAll="0"/>
    <pivotField name="NIVEL" axis="axisCol" compact="0" outline="0" multipleItemSelectionAllowed="1" showAll="0" sortType="ascending">
      <items count="4">
        <item x="1"/>
        <item x="0"/>
        <item m="1" x="2"/>
        <item t="default"/>
      </items>
    </pivotField>
    <pivotField axis="axisRow" compact="0" outline="0" subtotalTop="0" showAll="0" includeNewItemsInFilter="1" defaultSubtotal="0">
      <items count="24">
        <item x="1"/>
        <item x="5"/>
        <item m="1" x="13"/>
        <item m="1" x="14"/>
        <item x="11"/>
        <item m="1" x="23"/>
        <item x="6"/>
        <item m="1" x="19"/>
        <item m="1" x="20"/>
        <item x="0"/>
        <item m="1" x="18"/>
        <item m="1" x="21"/>
        <item m="1" x="17"/>
        <item m="1" x="22"/>
        <item x="10"/>
        <item x="3"/>
        <item x="2"/>
        <item x="4"/>
        <item m="1" x="15"/>
        <item m="1" x="16"/>
        <item x="7"/>
        <item x="8"/>
        <item x="9"/>
        <item m="1" x="12"/>
      </items>
    </pivotField>
    <pivotField name="DT hoje" compact="0" numFmtId="14" outline="0" multipleItemSelectionAllowed="1" showAll="0"/>
    <pivotField name="situação  Aluno" axis="axisPage" compact="0" outline="0" multipleItemSelectionAllowed="1" showAll="0">
      <items count="9">
        <item h="1" m="1" x="6"/>
        <item x="0"/>
        <item h="1" m="1" x="7"/>
        <item h="1" m="1" x="3"/>
        <item h="1" m="1" x="4"/>
        <item h="1" m="1" x="2"/>
        <item h="1" m="1" x="1"/>
        <item h="1" m="1" x="5"/>
        <item t="default"/>
      </items>
    </pivotField>
    <pivotField name="Tempo de Curso    (mêses)" compact="0" numFmtId="1" outline="0" multipleItemSelectionAllowed="1" showAll="0"/>
    <pivotField name="Laboratorio" compact="0" outline="0" multipleItemSelectionAllowed="1" showAll="0"/>
    <pivotField name="Área de Concentração" compact="0" outline="0" multipleItemSelectionAllowed="1" showAll="0"/>
    <pivotField name="Linha de Pesquisa" compact="0" outline="0" multipleItemSelectionAllowed="1" showAll="0"/>
  </pivotFields>
  <rowFields count="1">
    <field x="9"/>
  </rowFields>
  <rowItems count="13">
    <i>
      <x/>
    </i>
    <i>
      <x v="1"/>
    </i>
    <i>
      <x v="4"/>
    </i>
    <i>
      <x v="6"/>
    </i>
    <i>
      <x v="9"/>
    </i>
    <i>
      <x v="14"/>
    </i>
    <i>
      <x v="15"/>
    </i>
    <i>
      <x v="16"/>
    </i>
    <i>
      <x v="17"/>
    </i>
    <i>
      <x v="20"/>
    </i>
    <i>
      <x v="21"/>
    </i>
    <i>
      <x v="22"/>
    </i>
    <i t="grand">
      <x/>
    </i>
  </rowItems>
  <colFields count="1">
    <field x="8"/>
  </colFields>
  <colItems count="3">
    <i>
      <x/>
    </i>
    <i>
      <x v="1"/>
    </i>
    <i t="grand">
      <x/>
    </i>
  </colItems>
  <pageFields count="1">
    <pageField fld="11" hier="0"/>
  </pageFields>
  <dataFields count="1">
    <dataField name="Contagem de NOME DO ALUNO" fld="0" subtotal="count" baseField="0"/>
  </dataFields>
  <formats count="2">
    <format dxfId="30">
      <pivotArea dataOnly="0" labelOnly="1" outline="0" fieldPosition="0">
        <references count="1">
          <reference field="8" count="0"/>
        </references>
      </pivotArea>
    </format>
    <format dxfId="29">
      <pivotArea outline="0" fieldPosition="0"/>
    </format>
  </formats>
  <pivotTableStyleInfo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Nº Alunos" cacheId="20" applyNumberFormats="0" applyBorderFormats="0" applyFontFormats="0" applyPatternFormats="0" applyAlignmentFormats="0" applyWidthHeightFormats="0" dataCaption="" updatedVersion="5" compact="0" compactData="0">
  <location ref="A3:D6" firstHeaderRow="1" firstDataRow="2" firstDataCol="1"/>
  <pivotFields count="16">
    <pivotField name="NOME DO ALUNO" dataField="1" compact="0" outline="0" multipleItemSelectionAllowed="1" showAll="0"/>
    <pivotField name="Sexo" compact="0" numFmtId="49" outline="0" multipleItemSelectionAllowed="1" showAll="0"/>
    <pivotField name="MATRICULA     UENF" compact="0" outline="0" multipleItemSelectionAllowed="1" showAll="0"/>
    <pivotField name="BOLSA" compact="0" outline="0" multipleItemSelectionAllowed="1" showAll="0"/>
    <pivotField name="Ano Inicial no Curso" compact="0" outline="0" multipleItemSelectionAllowed="1" showAll="0"/>
    <pivotField name="Semestre" compact="0" outline="0" multipleItemSelectionAllowed="1" showAll="0"/>
    <pivotField name="Data de Matric." compact="0" numFmtId="165" outline="0" multipleItemSelectionAllowed="1" showAll="0"/>
    <pivotField name="Prev. Térm Curso" compact="0" numFmtId="165" outline="0" multipleItemSelectionAllowed="1" showAll="0"/>
    <pivotField name="NIVEL" axis="axisCol" compact="0" outline="0" multipleItemSelectionAllowed="1" showAll="0" sortType="ascending">
      <items count="4">
        <item x="1"/>
        <item x="0"/>
        <item m="1" x="2"/>
        <item t="default"/>
      </items>
    </pivotField>
    <pivotField compact="0" outline="0" subtotalTop="0" showAll="0" includeNewItemsInFilter="1" defaultSubtotal="0"/>
    <pivotField name="DT hoje" compact="0" numFmtId="14" outline="0" multipleItemSelectionAllowed="1" showAll="0"/>
    <pivotField name="situação  Aluno" axis="axisRow" compact="0" outline="0" multipleItemSelectionAllowed="1" showAll="0" sortType="ascending">
      <items count="9">
        <item x="0"/>
        <item m="1" x="7"/>
        <item m="1" x="3"/>
        <item m="1" x="5"/>
        <item m="1" x="4"/>
        <item m="1" x="2"/>
        <item m="1" x="6"/>
        <item m="1" x="1"/>
        <item t="default"/>
      </items>
    </pivotField>
    <pivotField name="Tempo de Curso    (mêses)" compact="0" numFmtId="1" outline="0" multipleItemSelectionAllowed="1" showAll="0"/>
    <pivotField name="Laboratorio" compact="0" outline="0" multipleItemSelectionAllowed="1" showAll="0"/>
    <pivotField name="Área de Concentração" compact="0" outline="0" multipleItemSelectionAllowed="1" showAll="0"/>
    <pivotField name="Linha de Pesquisa" compact="0" outline="0" multipleItemSelectionAllowed="1" showAll="0"/>
  </pivotFields>
  <rowFields count="1">
    <field x="11"/>
  </rowFields>
  <rowItems count="2">
    <i>
      <x/>
    </i>
    <i t="grand">
      <x/>
    </i>
  </rowItems>
  <colFields count="1">
    <field x="8"/>
  </colFields>
  <colItems count="3">
    <i>
      <x/>
    </i>
    <i>
      <x v="1"/>
    </i>
    <i t="grand">
      <x/>
    </i>
  </colItems>
  <dataFields count="1">
    <dataField name="Contagem de NOME DO ALUNO" fld="0" subtotal="count" baseField="0"/>
  </dataFields>
  <formats count="3">
    <format dxfId="28">
      <pivotArea outline="0" fieldPosition="0"/>
    </format>
    <format dxfId="27">
      <pivotArea dataOnly="0" labelOnly="1" outline="0" fieldPosition="0">
        <references count="1">
          <reference field="8" count="0"/>
        </references>
      </pivotArea>
    </format>
    <format dxfId="26">
      <pivotArea dataOnly="0" labelOnly="1" grandCol="1" outline="0" fieldPosition="0"/>
    </format>
  </format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X251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14" sqref="D14"/>
    </sheetView>
  </sheetViews>
  <sheetFormatPr defaultColWidth="12.5703125" defaultRowHeight="15" customHeight="1" x14ac:dyDescent="0.2"/>
  <cols>
    <col min="1" max="1" width="38.42578125" customWidth="1"/>
    <col min="2" max="2" width="4.42578125" customWidth="1"/>
    <col min="3" max="3" width="18.42578125" customWidth="1"/>
    <col min="4" max="4" width="13.140625" customWidth="1"/>
    <col min="5" max="5" width="6.42578125" customWidth="1"/>
    <col min="6" max="6" width="4.5703125" customWidth="1"/>
    <col min="7" max="7" width="8" style="45" customWidth="1"/>
    <col min="8" max="8" width="10.28515625" customWidth="1"/>
    <col min="9" max="9" width="5.28515625" customWidth="1"/>
    <col min="10" max="10" width="30" customWidth="1"/>
    <col min="11" max="11" width="12.5703125" hidden="1" customWidth="1"/>
    <col min="12" max="12" width="10.7109375" customWidth="1"/>
    <col min="13" max="13" width="6.140625" style="44" customWidth="1"/>
    <col min="14" max="14" width="8" customWidth="1"/>
    <col min="15" max="15" width="33.42578125" customWidth="1"/>
    <col min="16" max="16" width="45.140625" customWidth="1"/>
    <col min="17" max="17" width="10.140625" customWidth="1"/>
    <col min="18" max="22" width="9.140625" customWidth="1"/>
    <col min="23" max="24" width="10" customWidth="1"/>
    <col min="25" max="25" width="12.5703125" customWidth="1"/>
  </cols>
  <sheetData>
    <row r="1" spans="1:24" ht="9.75" customHeight="1" x14ac:dyDescent="0.2">
      <c r="A1" s="1"/>
      <c r="B1" s="1"/>
      <c r="C1" s="2"/>
      <c r="D1" s="2"/>
      <c r="E1" s="2"/>
      <c r="F1" s="2"/>
      <c r="G1" s="46"/>
      <c r="H1" s="2"/>
      <c r="I1" s="2"/>
      <c r="L1" s="2"/>
      <c r="M1" s="42"/>
      <c r="N1" s="4"/>
      <c r="P1" s="3"/>
    </row>
    <row r="2" spans="1:24" ht="16.5" customHeight="1" x14ac:dyDescent="0.2">
      <c r="A2" s="1"/>
      <c r="B2" s="1"/>
      <c r="C2" s="6" t="s">
        <v>0</v>
      </c>
      <c r="D2" s="2"/>
      <c r="E2" s="2"/>
      <c r="F2" s="2"/>
      <c r="G2" s="46"/>
      <c r="H2" s="2"/>
      <c r="I2" s="2"/>
      <c r="J2" s="5"/>
      <c r="L2" s="2"/>
      <c r="M2" s="42"/>
      <c r="N2" s="4"/>
      <c r="P2" s="3"/>
    </row>
    <row r="3" spans="1:24" ht="4.5" customHeight="1" x14ac:dyDescent="0.2">
      <c r="A3" s="1"/>
      <c r="B3" s="1"/>
      <c r="C3" s="7"/>
      <c r="D3" s="2"/>
      <c r="E3" s="2"/>
      <c r="F3" s="2"/>
      <c r="G3" s="46"/>
      <c r="H3" s="2"/>
      <c r="I3" s="2"/>
      <c r="L3" s="2"/>
      <c r="M3" s="42"/>
      <c r="N3" s="4"/>
      <c r="P3" s="3"/>
    </row>
    <row r="4" spans="1:24" ht="17.25" customHeight="1" x14ac:dyDescent="0.2">
      <c r="A4" s="1"/>
      <c r="B4" s="1"/>
      <c r="C4" s="6" t="s">
        <v>1</v>
      </c>
      <c r="D4" s="2"/>
      <c r="E4" s="2"/>
      <c r="F4" s="2"/>
      <c r="G4" s="46"/>
      <c r="H4" s="2"/>
      <c r="I4" s="2"/>
      <c r="L4" s="2"/>
      <c r="M4" s="42"/>
      <c r="N4" s="4"/>
      <c r="P4" s="3"/>
    </row>
    <row r="5" spans="1:24" ht="14.25" customHeight="1" x14ac:dyDescent="0.2">
      <c r="A5" s="1"/>
      <c r="B5" s="1"/>
      <c r="C5" s="2"/>
      <c r="D5" s="2"/>
      <c r="E5" s="2"/>
      <c r="F5" s="2"/>
      <c r="G5" s="46"/>
      <c r="H5" s="2"/>
      <c r="I5" s="2"/>
      <c r="L5" s="2"/>
      <c r="M5" s="42"/>
      <c r="N5" s="4"/>
      <c r="P5" s="3"/>
    </row>
    <row r="6" spans="1:24" ht="84.75" customHeight="1" x14ac:dyDescent="0.2">
      <c r="A6" s="50" t="s">
        <v>2</v>
      </c>
      <c r="B6" s="8" t="s">
        <v>3</v>
      </c>
      <c r="C6" s="9" t="s">
        <v>4</v>
      </c>
      <c r="D6" s="10" t="s">
        <v>5</v>
      </c>
      <c r="E6" s="9" t="s">
        <v>6</v>
      </c>
      <c r="F6" s="11" t="s">
        <v>7</v>
      </c>
      <c r="G6" s="49" t="s">
        <v>8</v>
      </c>
      <c r="H6" s="9" t="s">
        <v>9</v>
      </c>
      <c r="I6" s="11" t="s">
        <v>10</v>
      </c>
      <c r="J6" s="35" t="s">
        <v>11</v>
      </c>
      <c r="K6" s="9" t="s">
        <v>12</v>
      </c>
      <c r="L6" s="9" t="s">
        <v>13</v>
      </c>
      <c r="M6" s="43" t="s">
        <v>14</v>
      </c>
      <c r="N6" s="11" t="s">
        <v>15</v>
      </c>
      <c r="O6" s="9" t="s">
        <v>16</v>
      </c>
      <c r="P6" s="12" t="s">
        <v>17</v>
      </c>
    </row>
    <row r="7" spans="1:24" ht="42" customHeight="1" x14ac:dyDescent="0.2">
      <c r="A7" s="52" t="s">
        <v>78</v>
      </c>
      <c r="B7" s="53" t="s">
        <v>18</v>
      </c>
      <c r="C7" s="59">
        <v>202513120016</v>
      </c>
      <c r="D7" s="55" t="s">
        <v>81</v>
      </c>
      <c r="E7" s="55">
        <v>2025</v>
      </c>
      <c r="F7" s="55" t="s">
        <v>19</v>
      </c>
      <c r="G7" s="57">
        <v>45717</v>
      </c>
      <c r="H7" s="57">
        <f t="shared" ref="H7" si="0">IF(I7="DS",G7+1460,G7+728)</f>
        <v>46445</v>
      </c>
      <c r="I7" s="51" t="s">
        <v>20</v>
      </c>
      <c r="J7" s="52" t="s">
        <v>31</v>
      </c>
      <c r="K7" s="40">
        <f t="shared" ref="K7:K18" ca="1" si="1">TODAY()</f>
        <v>46288</v>
      </c>
      <c r="L7" s="51" t="s">
        <v>30</v>
      </c>
      <c r="M7" s="62">
        <f ca="1">IF(L7="Titulado",(#REF!-G7)/30.42,IF(L7="Ativo",(K7-G7)/30.42,"  "))</f>
        <v>18.770545693622616</v>
      </c>
      <c r="N7" s="51" t="s">
        <v>22</v>
      </c>
      <c r="O7" s="52" t="s">
        <v>23</v>
      </c>
      <c r="P7" s="58" t="s">
        <v>24</v>
      </c>
    </row>
    <row r="8" spans="1:24" ht="42" customHeight="1" x14ac:dyDescent="0.2">
      <c r="A8" s="67" t="s">
        <v>56</v>
      </c>
      <c r="B8" s="68" t="s">
        <v>18</v>
      </c>
      <c r="C8" s="54" t="s">
        <v>96</v>
      </c>
      <c r="D8" s="55" t="s">
        <v>81</v>
      </c>
      <c r="E8" s="55">
        <v>2026</v>
      </c>
      <c r="F8" s="55" t="s">
        <v>19</v>
      </c>
      <c r="G8" s="56">
        <v>46082</v>
      </c>
      <c r="H8" s="57">
        <f t="shared" ref="H8:H15" si="2">IF(I8="DS",G8+1460,G8+728)</f>
        <v>47542</v>
      </c>
      <c r="I8" s="51" t="s">
        <v>25</v>
      </c>
      <c r="J8" s="58" t="s">
        <v>43</v>
      </c>
      <c r="K8" s="70">
        <f t="shared" ca="1" si="1"/>
        <v>46288</v>
      </c>
      <c r="L8" s="51" t="s">
        <v>30</v>
      </c>
      <c r="M8" s="62">
        <f ca="1">IF(L8="Titulado",(#REF!-G8)/30.42,IF(L8="Ativo",(K8-G8)/30.42,"  "))</f>
        <v>6.7718606180144638</v>
      </c>
      <c r="N8" s="51" t="s">
        <v>22</v>
      </c>
      <c r="O8" s="52" t="s">
        <v>104</v>
      </c>
      <c r="P8" s="58" t="s">
        <v>106</v>
      </c>
      <c r="Q8" s="13"/>
      <c r="R8" s="13"/>
      <c r="S8" s="13"/>
      <c r="T8" s="13"/>
    </row>
    <row r="9" spans="1:24" ht="42" customHeight="1" x14ac:dyDescent="0.2">
      <c r="A9" s="52" t="s">
        <v>79</v>
      </c>
      <c r="B9" s="53" t="s">
        <v>18</v>
      </c>
      <c r="C9" s="54">
        <v>202513120011</v>
      </c>
      <c r="D9" s="55" t="s">
        <v>81</v>
      </c>
      <c r="E9" s="55">
        <v>2025</v>
      </c>
      <c r="F9" s="55" t="s">
        <v>19</v>
      </c>
      <c r="G9" s="57">
        <v>45717</v>
      </c>
      <c r="H9" s="57">
        <f t="shared" si="2"/>
        <v>46445</v>
      </c>
      <c r="I9" s="51" t="s">
        <v>20</v>
      </c>
      <c r="J9" s="52" t="s">
        <v>37</v>
      </c>
      <c r="K9" s="40">
        <f t="shared" ca="1" si="1"/>
        <v>46288</v>
      </c>
      <c r="L9" s="51" t="s">
        <v>30</v>
      </c>
      <c r="M9" s="62">
        <f ca="1">IF(L9="Titulado",(#REF!-G9)/30.42,IF(L9="Ativo",(K9-G9)/30.42,"  "))</f>
        <v>18.770545693622616</v>
      </c>
      <c r="N9" s="51" t="s">
        <v>22</v>
      </c>
      <c r="O9" s="52" t="s">
        <v>23</v>
      </c>
      <c r="P9" s="58" t="s">
        <v>28</v>
      </c>
    </row>
    <row r="10" spans="1:24" ht="42" customHeight="1" x14ac:dyDescent="0.2">
      <c r="A10" s="58" t="s">
        <v>34</v>
      </c>
      <c r="B10" s="64" t="s">
        <v>18</v>
      </c>
      <c r="C10" s="54">
        <v>202513220009</v>
      </c>
      <c r="D10" s="55" t="s">
        <v>81</v>
      </c>
      <c r="E10" s="55">
        <v>2025</v>
      </c>
      <c r="F10" s="55" t="s">
        <v>19</v>
      </c>
      <c r="G10" s="57">
        <v>45717</v>
      </c>
      <c r="H10" s="57">
        <f t="shared" si="2"/>
        <v>47177</v>
      </c>
      <c r="I10" s="51" t="s">
        <v>25</v>
      </c>
      <c r="J10" s="52" t="s">
        <v>31</v>
      </c>
      <c r="K10" s="40">
        <f t="shared" ca="1" si="1"/>
        <v>46288</v>
      </c>
      <c r="L10" s="51" t="s">
        <v>30</v>
      </c>
      <c r="M10" s="62">
        <f ca="1">IF(L10="Titulado",(#REF!-G10)/30.42,IF(L10="Ativo",(K10-G10)/30.42,"  "))</f>
        <v>18.770545693622616</v>
      </c>
      <c r="N10" s="51" t="s">
        <v>32</v>
      </c>
      <c r="O10" s="52" t="s">
        <v>23</v>
      </c>
      <c r="P10" s="58" t="s">
        <v>24</v>
      </c>
    </row>
    <row r="11" spans="1:24" ht="42" customHeight="1" x14ac:dyDescent="0.2">
      <c r="A11" s="58" t="s">
        <v>35</v>
      </c>
      <c r="B11" s="66" t="s">
        <v>18</v>
      </c>
      <c r="C11" s="54">
        <v>202513220010</v>
      </c>
      <c r="D11" s="55" t="s">
        <v>81</v>
      </c>
      <c r="E11" s="55">
        <v>2025</v>
      </c>
      <c r="F11" s="55" t="s">
        <v>19</v>
      </c>
      <c r="G11" s="57">
        <v>45717</v>
      </c>
      <c r="H11" s="57">
        <f t="shared" si="2"/>
        <v>47177</v>
      </c>
      <c r="I11" s="51" t="s">
        <v>25</v>
      </c>
      <c r="J11" s="52" t="s">
        <v>33</v>
      </c>
      <c r="K11" s="40">
        <f t="shared" ca="1" si="1"/>
        <v>46288</v>
      </c>
      <c r="L11" s="51" t="s">
        <v>30</v>
      </c>
      <c r="M11" s="62">
        <f ca="1">IF(L11="Titulado",(#REF!-G11)/30.42,IF(L11="Ativo",(K11-G11)/30.42,"  "))</f>
        <v>18.770545693622616</v>
      </c>
      <c r="N11" s="51" t="s">
        <v>32</v>
      </c>
      <c r="O11" s="52" t="s">
        <v>23</v>
      </c>
      <c r="P11" s="58" t="s">
        <v>24</v>
      </c>
      <c r="Q11" s="13"/>
      <c r="R11" s="13"/>
      <c r="S11" s="13"/>
      <c r="T11" s="13"/>
      <c r="U11" s="13"/>
      <c r="V11" s="13"/>
      <c r="W11" s="13"/>
      <c r="X11" s="13"/>
    </row>
    <row r="12" spans="1:24" ht="42" customHeight="1" x14ac:dyDescent="0.2">
      <c r="A12" s="58" t="s">
        <v>57</v>
      </c>
      <c r="B12" s="64" t="s">
        <v>26</v>
      </c>
      <c r="C12" s="54">
        <v>202613220017</v>
      </c>
      <c r="D12" s="55" t="s">
        <v>81</v>
      </c>
      <c r="E12" s="55">
        <v>2026</v>
      </c>
      <c r="F12" s="55" t="s">
        <v>19</v>
      </c>
      <c r="G12" s="56">
        <v>46082</v>
      </c>
      <c r="H12" s="57">
        <f t="shared" si="2"/>
        <v>47542</v>
      </c>
      <c r="I12" s="51" t="s">
        <v>25</v>
      </c>
      <c r="J12" s="58" t="s">
        <v>33</v>
      </c>
      <c r="K12" s="40">
        <f t="shared" ca="1" si="1"/>
        <v>46288</v>
      </c>
      <c r="L12" s="51" t="s">
        <v>30</v>
      </c>
      <c r="M12" s="62">
        <f ca="1">IF(L12="Titulado",(#REF!-G12)/30.42,IF(L12="Ativo",(K12-G12)/30.42,"  "))</f>
        <v>6.7718606180144638</v>
      </c>
      <c r="N12" s="51" t="s">
        <v>32</v>
      </c>
      <c r="O12" s="52" t="s">
        <v>104</v>
      </c>
      <c r="P12" s="58" t="s">
        <v>106</v>
      </c>
    </row>
    <row r="13" spans="1:24" ht="42" customHeight="1" x14ac:dyDescent="0.2">
      <c r="A13" s="58" t="s">
        <v>90</v>
      </c>
      <c r="B13" s="64" t="s">
        <v>26</v>
      </c>
      <c r="C13" s="54">
        <v>202613220021</v>
      </c>
      <c r="D13" s="55" t="s">
        <v>47</v>
      </c>
      <c r="E13" s="55">
        <v>2026</v>
      </c>
      <c r="F13" s="55" t="s">
        <v>19</v>
      </c>
      <c r="G13" s="56">
        <v>46082</v>
      </c>
      <c r="H13" s="57">
        <f t="shared" si="2"/>
        <v>47542</v>
      </c>
      <c r="I13" s="51" t="s">
        <v>25</v>
      </c>
      <c r="J13" s="58" t="s">
        <v>43</v>
      </c>
      <c r="K13" s="40">
        <f t="shared" ca="1" si="1"/>
        <v>46288</v>
      </c>
      <c r="L13" s="51" t="s">
        <v>30</v>
      </c>
      <c r="M13" s="62">
        <f ca="1">IF(L13="Titulado",(#REF!-G13)/30.42,IF(L13="Ativo",(K13-G13)/30.42,"  "))</f>
        <v>6.7718606180144638</v>
      </c>
      <c r="N13" s="51" t="s">
        <v>22</v>
      </c>
      <c r="O13" s="52" t="s">
        <v>104</v>
      </c>
      <c r="P13" s="58" t="s">
        <v>106</v>
      </c>
    </row>
    <row r="14" spans="1:24" ht="42" customHeight="1" x14ac:dyDescent="0.2">
      <c r="A14" s="58" t="s">
        <v>94</v>
      </c>
      <c r="B14" s="64" t="s">
        <v>18</v>
      </c>
      <c r="C14" s="54">
        <v>202613120016</v>
      </c>
      <c r="D14" s="55" t="s">
        <v>81</v>
      </c>
      <c r="E14" s="55">
        <v>2026</v>
      </c>
      <c r="F14" s="55" t="s">
        <v>19</v>
      </c>
      <c r="G14" s="56">
        <v>46082</v>
      </c>
      <c r="H14" s="57">
        <f t="shared" si="2"/>
        <v>46810</v>
      </c>
      <c r="I14" s="51" t="s">
        <v>20</v>
      </c>
      <c r="J14" s="52" t="s">
        <v>33</v>
      </c>
      <c r="K14" s="40">
        <f t="shared" ca="1" si="1"/>
        <v>46288</v>
      </c>
      <c r="L14" s="51" t="s">
        <v>30</v>
      </c>
      <c r="M14" s="62">
        <f ca="1">IF(L14="Titulado",(#REF!-G14)/30.42,IF(L14="Ativo",(K14-G14)/30.42,"  "))</f>
        <v>6.7718606180144638</v>
      </c>
      <c r="N14" s="51" t="s">
        <v>32</v>
      </c>
      <c r="O14" s="52" t="s">
        <v>104</v>
      </c>
      <c r="P14" s="58" t="s">
        <v>106</v>
      </c>
    </row>
    <row r="15" spans="1:24" s="63" customFormat="1" ht="42" customHeight="1" x14ac:dyDescent="0.2">
      <c r="A15" s="58" t="s">
        <v>100</v>
      </c>
      <c r="B15" s="64" t="s">
        <v>26</v>
      </c>
      <c r="C15" s="54">
        <v>202623220007</v>
      </c>
      <c r="D15" s="55" t="s">
        <v>81</v>
      </c>
      <c r="E15" s="55">
        <v>2026</v>
      </c>
      <c r="F15" s="55" t="s">
        <v>42</v>
      </c>
      <c r="G15" s="56">
        <v>46235</v>
      </c>
      <c r="H15" s="57">
        <f t="shared" si="2"/>
        <v>47695</v>
      </c>
      <c r="I15" s="51" t="s">
        <v>25</v>
      </c>
      <c r="J15" s="58" t="s">
        <v>45</v>
      </c>
      <c r="K15" s="40">
        <f t="shared" ca="1" si="1"/>
        <v>46288</v>
      </c>
      <c r="L15" s="51" t="s">
        <v>30</v>
      </c>
      <c r="M15" s="62">
        <f ca="1">IF(L15="Titulado",(#REF!-G15)/30.42,IF(L15="Ativo",(K15-G15)/30.42,"  "))</f>
        <v>1.7422748191978961</v>
      </c>
      <c r="N15" s="51" t="s">
        <v>22</v>
      </c>
      <c r="O15" s="52" t="s">
        <v>104</v>
      </c>
      <c r="P15" s="58" t="s">
        <v>106</v>
      </c>
    </row>
    <row r="16" spans="1:24" ht="42" customHeight="1" x14ac:dyDescent="0.2">
      <c r="A16" s="58" t="s">
        <v>84</v>
      </c>
      <c r="B16" s="53" t="s">
        <v>18</v>
      </c>
      <c r="C16" s="59">
        <v>202523220002</v>
      </c>
      <c r="D16" s="55" t="s">
        <v>81</v>
      </c>
      <c r="E16" s="55">
        <v>2025</v>
      </c>
      <c r="F16" s="55" t="s">
        <v>42</v>
      </c>
      <c r="G16" s="56">
        <v>45870</v>
      </c>
      <c r="H16" s="57">
        <f t="shared" ref="H16:H19" si="3">IF(I16="DS",G16+1460,G16+728)</f>
        <v>47330</v>
      </c>
      <c r="I16" s="51" t="s">
        <v>25</v>
      </c>
      <c r="J16" s="52" t="s">
        <v>33</v>
      </c>
      <c r="K16" s="40">
        <f t="shared" ca="1" si="1"/>
        <v>46288</v>
      </c>
      <c r="L16" s="51" t="s">
        <v>30</v>
      </c>
      <c r="M16" s="62">
        <f ca="1">IF(L16="Titulado",(#REF!-G16)/30.42,IF(L16="Ativo",(K16-G16)/30.42,"  "))</f>
        <v>13.740959894806048</v>
      </c>
      <c r="N16" s="51" t="s">
        <v>32</v>
      </c>
      <c r="O16" s="52" t="s">
        <v>23</v>
      </c>
      <c r="P16" s="58" t="s">
        <v>24</v>
      </c>
    </row>
    <row r="17" spans="1:24" ht="42" customHeight="1" x14ac:dyDescent="0.2">
      <c r="A17" s="58" t="s">
        <v>44</v>
      </c>
      <c r="B17" s="53" t="s">
        <v>18</v>
      </c>
      <c r="C17" s="59">
        <v>202513220007</v>
      </c>
      <c r="D17" s="55" t="s">
        <v>81</v>
      </c>
      <c r="E17" s="55">
        <v>2025</v>
      </c>
      <c r="F17" s="55" t="s">
        <v>19</v>
      </c>
      <c r="G17" s="57">
        <v>45717</v>
      </c>
      <c r="H17" s="57">
        <f t="shared" si="3"/>
        <v>47177</v>
      </c>
      <c r="I17" s="51" t="s">
        <v>25</v>
      </c>
      <c r="J17" s="52" t="s">
        <v>27</v>
      </c>
      <c r="K17" s="40">
        <f t="shared" ca="1" si="1"/>
        <v>46288</v>
      </c>
      <c r="L17" s="51" t="s">
        <v>30</v>
      </c>
      <c r="M17" s="62">
        <f ca="1">IF(L17="Titulado",(#REF!-G17)/30.42,IF(L17="Ativo",(K17-G17)/30.42,"  "))</f>
        <v>18.770545693622616</v>
      </c>
      <c r="N17" s="19" t="s">
        <v>22</v>
      </c>
      <c r="O17" s="15" t="s">
        <v>23</v>
      </c>
      <c r="P17" s="21" t="s">
        <v>24</v>
      </c>
    </row>
    <row r="18" spans="1:24" ht="42" customHeight="1" x14ac:dyDescent="0.2">
      <c r="A18" s="58" t="s">
        <v>93</v>
      </c>
      <c r="B18" s="53" t="s">
        <v>26</v>
      </c>
      <c r="C18" s="59">
        <v>202613120013</v>
      </c>
      <c r="D18" s="55" t="s">
        <v>81</v>
      </c>
      <c r="E18" s="55">
        <v>2026</v>
      </c>
      <c r="F18" s="55" t="s">
        <v>19</v>
      </c>
      <c r="G18" s="56">
        <v>46082</v>
      </c>
      <c r="H18" s="57">
        <f t="shared" si="3"/>
        <v>46810</v>
      </c>
      <c r="I18" s="51" t="s">
        <v>20</v>
      </c>
      <c r="J18" s="52" t="s">
        <v>33</v>
      </c>
      <c r="K18" s="40">
        <f t="shared" ca="1" si="1"/>
        <v>46288</v>
      </c>
      <c r="L18" s="51" t="s">
        <v>30</v>
      </c>
      <c r="M18" s="62">
        <f ca="1">IF(L18="Titulado",(#REF!-G18)/30.42,IF(L18="Ativo",(K18-G18)/30.42,"  "))</f>
        <v>6.7718606180144638</v>
      </c>
      <c r="N18" s="51" t="s">
        <v>32</v>
      </c>
      <c r="O18" s="52" t="s">
        <v>104</v>
      </c>
      <c r="P18" s="58" t="s">
        <v>106</v>
      </c>
      <c r="Q18" s="13"/>
      <c r="R18" s="13"/>
      <c r="S18" s="13"/>
      <c r="T18" s="13"/>
      <c r="U18" s="13"/>
      <c r="V18" s="13"/>
      <c r="W18" s="13"/>
      <c r="X18" s="13"/>
    </row>
    <row r="19" spans="1:24" ht="42" customHeight="1" x14ac:dyDescent="0.2">
      <c r="A19" s="15" t="s">
        <v>48</v>
      </c>
      <c r="B19" s="24" t="s">
        <v>18</v>
      </c>
      <c r="C19" s="22">
        <v>202323220001</v>
      </c>
      <c r="D19" s="69" t="s">
        <v>51</v>
      </c>
      <c r="E19" s="18">
        <v>2023</v>
      </c>
      <c r="F19" s="18" t="s">
        <v>42</v>
      </c>
      <c r="G19" s="20">
        <v>45139</v>
      </c>
      <c r="H19" s="20">
        <f t="shared" si="3"/>
        <v>46599</v>
      </c>
      <c r="I19" s="19" t="s">
        <v>25</v>
      </c>
      <c r="J19" s="15" t="s">
        <v>43</v>
      </c>
      <c r="K19" s="14">
        <f t="shared" ref="K19:K28" ca="1" si="4">TODAY()</f>
        <v>46288</v>
      </c>
      <c r="L19" s="19" t="s">
        <v>30</v>
      </c>
      <c r="M19" s="23">
        <f ca="1">IF(L19="Titulado",(#REF!-G19)/30.42,IF(L19="Ativo",(K19-G19)/30.42,"  "))</f>
        <v>37.77120315581854</v>
      </c>
      <c r="N19" s="19" t="s">
        <v>22</v>
      </c>
      <c r="O19" s="15" t="s">
        <v>23</v>
      </c>
      <c r="P19" s="21" t="s">
        <v>24</v>
      </c>
      <c r="Q19" s="26"/>
      <c r="R19" s="26"/>
      <c r="S19" s="26"/>
      <c r="T19" s="26"/>
      <c r="U19" s="26"/>
      <c r="V19" s="26"/>
      <c r="W19" s="26"/>
      <c r="X19" s="26"/>
    </row>
    <row r="20" spans="1:24" ht="42" customHeight="1" x14ac:dyDescent="0.2">
      <c r="A20" s="52" t="s">
        <v>73</v>
      </c>
      <c r="B20" s="53" t="s">
        <v>26</v>
      </c>
      <c r="C20" s="59">
        <v>202513120013</v>
      </c>
      <c r="D20" s="55" t="s">
        <v>81</v>
      </c>
      <c r="E20" s="55">
        <v>2025</v>
      </c>
      <c r="F20" s="55" t="s">
        <v>19</v>
      </c>
      <c r="G20" s="57">
        <v>45717</v>
      </c>
      <c r="H20" s="57">
        <f t="shared" ref="H20:H22" si="5">IF(I20="DS",G20+1460,G20+728)</f>
        <v>46445</v>
      </c>
      <c r="I20" s="51" t="s">
        <v>20</v>
      </c>
      <c r="J20" s="73" t="s">
        <v>37</v>
      </c>
      <c r="K20" s="40">
        <f t="shared" ca="1" si="4"/>
        <v>46288</v>
      </c>
      <c r="L20" s="51" t="s">
        <v>30</v>
      </c>
      <c r="M20" s="62">
        <f ca="1">IF(L20="Titulado",(#REF!-G20)/30.42,IF(L20="Ativo",(K20-G20)/30.42,"  "))</f>
        <v>18.770545693622616</v>
      </c>
      <c r="N20" s="51" t="s">
        <v>22</v>
      </c>
      <c r="O20" s="52" t="s">
        <v>23</v>
      </c>
      <c r="P20" s="58" t="s">
        <v>28</v>
      </c>
      <c r="Q20" s="26"/>
      <c r="R20" s="26"/>
      <c r="S20" s="26"/>
      <c r="T20" s="26"/>
      <c r="U20" s="26"/>
      <c r="V20" s="26"/>
      <c r="W20" s="26"/>
      <c r="X20" s="26"/>
    </row>
    <row r="21" spans="1:24" ht="42" customHeight="1" x14ac:dyDescent="0.2">
      <c r="A21" s="52" t="s">
        <v>72</v>
      </c>
      <c r="B21" s="53" t="s">
        <v>26</v>
      </c>
      <c r="C21" s="59">
        <v>202513120017</v>
      </c>
      <c r="D21" s="55" t="s">
        <v>81</v>
      </c>
      <c r="E21" s="55">
        <v>2025</v>
      </c>
      <c r="F21" s="55" t="s">
        <v>19</v>
      </c>
      <c r="G21" s="57">
        <v>45717</v>
      </c>
      <c r="H21" s="57">
        <f t="shared" si="5"/>
        <v>46445</v>
      </c>
      <c r="I21" s="51" t="s">
        <v>20</v>
      </c>
      <c r="J21" s="52" t="s">
        <v>33</v>
      </c>
      <c r="K21" s="40">
        <f t="shared" ca="1" si="4"/>
        <v>46288</v>
      </c>
      <c r="L21" s="51" t="s">
        <v>30</v>
      </c>
      <c r="M21" s="62">
        <f ca="1">IF(L21="Titulado",(#REF!-G21)/30.42,IF(L21="Ativo",(K21-G21)/30.42,"  "))</f>
        <v>18.770545693622616</v>
      </c>
      <c r="N21" s="51" t="s">
        <v>22</v>
      </c>
      <c r="O21" s="52" t="s">
        <v>23</v>
      </c>
      <c r="P21" s="58" t="s">
        <v>24</v>
      </c>
      <c r="Q21" s="25"/>
      <c r="R21" s="25"/>
      <c r="S21" s="25"/>
      <c r="T21" s="25"/>
      <c r="U21" s="25"/>
      <c r="V21" s="25"/>
      <c r="W21" s="25"/>
      <c r="X21" s="25"/>
    </row>
    <row r="22" spans="1:24" ht="42" customHeight="1" x14ac:dyDescent="0.2">
      <c r="A22" s="30" t="s">
        <v>64</v>
      </c>
      <c r="B22" s="24" t="s">
        <v>26</v>
      </c>
      <c r="C22" s="22">
        <v>202413220010</v>
      </c>
      <c r="D22" s="31" t="s">
        <v>60</v>
      </c>
      <c r="E22" s="31">
        <v>2024</v>
      </c>
      <c r="F22" s="31" t="s">
        <v>19</v>
      </c>
      <c r="G22" s="29">
        <v>45352</v>
      </c>
      <c r="H22" s="20">
        <f t="shared" si="5"/>
        <v>46812</v>
      </c>
      <c r="I22" s="33" t="s">
        <v>25</v>
      </c>
      <c r="J22" s="30" t="s">
        <v>37</v>
      </c>
      <c r="K22" s="14">
        <f t="shared" ca="1" si="4"/>
        <v>46288</v>
      </c>
      <c r="L22" s="33" t="s">
        <v>30</v>
      </c>
      <c r="M22" s="23">
        <f ca="1">IF(L22="Titulado",(#REF!-G22)/30.42,IF(L22="Ativo",(K22-G22)/30.42,"  "))</f>
        <v>30.769230769230766</v>
      </c>
      <c r="N22" s="33" t="s">
        <v>22</v>
      </c>
      <c r="O22" s="30" t="s">
        <v>23</v>
      </c>
      <c r="P22" s="32" t="s">
        <v>28</v>
      </c>
    </row>
    <row r="23" spans="1:24" ht="42" customHeight="1" x14ac:dyDescent="0.2">
      <c r="A23" s="58" t="s">
        <v>89</v>
      </c>
      <c r="B23" s="53" t="s">
        <v>18</v>
      </c>
      <c r="C23" s="59">
        <v>202613220020</v>
      </c>
      <c r="D23" s="55" t="s">
        <v>81</v>
      </c>
      <c r="E23" s="55">
        <v>2026</v>
      </c>
      <c r="F23" s="55" t="s">
        <v>19</v>
      </c>
      <c r="G23" s="56">
        <v>46082</v>
      </c>
      <c r="H23" s="57">
        <f t="shared" ref="H23:H25" si="6">IF(I23="DS",G23+1460,G23+728)</f>
        <v>47542</v>
      </c>
      <c r="I23" s="51" t="s">
        <v>25</v>
      </c>
      <c r="J23" s="58" t="s">
        <v>21</v>
      </c>
      <c r="K23" s="40">
        <f t="shared" ca="1" si="4"/>
        <v>46288</v>
      </c>
      <c r="L23" s="51" t="s">
        <v>30</v>
      </c>
      <c r="M23" s="62">
        <f ca="1">IF(L23="Titulado",(#REF!-G23)/30.42,IF(L23="Ativo",(K23-G23)/30.42,"  "))</f>
        <v>6.7718606180144638</v>
      </c>
      <c r="N23" s="51" t="s">
        <v>22</v>
      </c>
      <c r="O23" s="52" t="s">
        <v>104</v>
      </c>
      <c r="P23" s="58" t="s">
        <v>105</v>
      </c>
      <c r="Q23" s="13"/>
      <c r="R23" s="13"/>
      <c r="S23" s="13"/>
      <c r="T23" s="13"/>
      <c r="U23" s="13"/>
      <c r="V23" s="13"/>
      <c r="W23" s="13"/>
      <c r="X23" s="13"/>
    </row>
    <row r="24" spans="1:24" ht="42" customHeight="1" x14ac:dyDescent="0.2">
      <c r="A24" s="21" t="s">
        <v>50</v>
      </c>
      <c r="B24" s="24" t="s">
        <v>26</v>
      </c>
      <c r="C24" s="22">
        <v>202313220004</v>
      </c>
      <c r="D24" s="18" t="s">
        <v>82</v>
      </c>
      <c r="E24" s="18">
        <v>2023</v>
      </c>
      <c r="F24" s="18" t="s">
        <v>19</v>
      </c>
      <c r="G24" s="20">
        <v>44986</v>
      </c>
      <c r="H24" s="20">
        <f t="shared" si="6"/>
        <v>46446</v>
      </c>
      <c r="I24" s="19" t="s">
        <v>25</v>
      </c>
      <c r="J24" s="15" t="s">
        <v>40</v>
      </c>
      <c r="K24" s="14">
        <f t="shared" ca="1" si="4"/>
        <v>46288</v>
      </c>
      <c r="L24" s="19" t="s">
        <v>30</v>
      </c>
      <c r="M24" s="23">
        <f ca="1">IF(L24="Titulado",(#REF!-G24)/30.42,IF(L24="Ativo",(K24-G24)/30.42,"  "))</f>
        <v>42.800788954635109</v>
      </c>
      <c r="N24" s="19" t="s">
        <v>41</v>
      </c>
      <c r="O24" s="15" t="s">
        <v>23</v>
      </c>
      <c r="P24" s="21" t="s">
        <v>29</v>
      </c>
      <c r="Q24" s="26"/>
      <c r="R24" s="26"/>
      <c r="S24" s="26"/>
      <c r="T24" s="26"/>
      <c r="U24" s="26"/>
      <c r="V24" s="26"/>
      <c r="W24" s="26"/>
      <c r="X24" s="26"/>
    </row>
    <row r="25" spans="1:24" ht="42" customHeight="1" x14ac:dyDescent="0.2">
      <c r="A25" s="58" t="s">
        <v>85</v>
      </c>
      <c r="B25" s="53" t="s">
        <v>26</v>
      </c>
      <c r="C25" s="59">
        <v>202523220014</v>
      </c>
      <c r="D25" s="55" t="s">
        <v>81</v>
      </c>
      <c r="E25" s="55">
        <v>2025</v>
      </c>
      <c r="F25" s="55" t="s">
        <v>42</v>
      </c>
      <c r="G25" s="56">
        <v>45870</v>
      </c>
      <c r="H25" s="57">
        <f t="shared" si="6"/>
        <v>47330</v>
      </c>
      <c r="I25" s="51" t="s">
        <v>25</v>
      </c>
      <c r="J25" s="52" t="s">
        <v>43</v>
      </c>
      <c r="K25" s="40">
        <f t="shared" ca="1" si="4"/>
        <v>46288</v>
      </c>
      <c r="L25" s="51" t="s">
        <v>30</v>
      </c>
      <c r="M25" s="62">
        <f ca="1">IF(L25="Titulado",(#REF!-G25)/30.42,IF(L25="Ativo",(K25-G25)/30.42,"  "))</f>
        <v>13.740959894806048</v>
      </c>
      <c r="N25" s="51" t="s">
        <v>22</v>
      </c>
      <c r="O25" s="52" t="s">
        <v>23</v>
      </c>
      <c r="P25" s="58" t="s">
        <v>24</v>
      </c>
      <c r="Q25" s="13"/>
      <c r="R25" s="13"/>
      <c r="S25" s="13"/>
      <c r="T25" s="13"/>
      <c r="U25" s="13"/>
      <c r="V25" s="13"/>
      <c r="W25" s="13"/>
      <c r="X25" s="13"/>
    </row>
    <row r="26" spans="1:24" ht="42" customHeight="1" x14ac:dyDescent="0.2">
      <c r="A26" s="58" t="s">
        <v>92</v>
      </c>
      <c r="B26" s="53" t="s">
        <v>26</v>
      </c>
      <c r="C26" s="59">
        <v>202613120030</v>
      </c>
      <c r="D26" s="55" t="s">
        <v>81</v>
      </c>
      <c r="E26" s="55">
        <v>2026</v>
      </c>
      <c r="F26" s="55" t="s">
        <v>19</v>
      </c>
      <c r="G26" s="56">
        <v>46082</v>
      </c>
      <c r="H26" s="57">
        <f t="shared" ref="H26:H28" si="7">IF(I26="DS",G26+1460,G26+728)</f>
        <v>46810</v>
      </c>
      <c r="I26" s="51" t="s">
        <v>20</v>
      </c>
      <c r="J26" s="52" t="s">
        <v>37</v>
      </c>
      <c r="K26" s="40">
        <f t="shared" ca="1" si="4"/>
        <v>46288</v>
      </c>
      <c r="L26" s="51" t="s">
        <v>30</v>
      </c>
      <c r="M26" s="62">
        <f ca="1">IF(L26="Titulado",(#REF!-G26)/30.42,IF(L26="Ativo",(K26-G26)/30.42,"  "))</f>
        <v>6.7718606180144638</v>
      </c>
      <c r="N26" s="51" t="s">
        <v>22</v>
      </c>
      <c r="O26" s="52" t="s">
        <v>104</v>
      </c>
      <c r="P26" s="58" t="s">
        <v>106</v>
      </c>
      <c r="Q26" s="13"/>
      <c r="R26" s="13"/>
      <c r="S26" s="13"/>
      <c r="T26" s="13"/>
      <c r="U26" s="13"/>
      <c r="V26" s="13"/>
      <c r="W26" s="13"/>
      <c r="X26" s="13"/>
    </row>
    <row r="27" spans="1:24" ht="42" customHeight="1" x14ac:dyDescent="0.2">
      <c r="A27" s="52" t="s">
        <v>74</v>
      </c>
      <c r="B27" s="53" t="s">
        <v>26</v>
      </c>
      <c r="C27" s="59">
        <v>202513120014</v>
      </c>
      <c r="D27" s="55" t="s">
        <v>81</v>
      </c>
      <c r="E27" s="55">
        <v>2025</v>
      </c>
      <c r="F27" s="55" t="s">
        <v>19</v>
      </c>
      <c r="G27" s="57">
        <v>45717</v>
      </c>
      <c r="H27" s="57">
        <f t="shared" si="7"/>
        <v>46445</v>
      </c>
      <c r="I27" s="51" t="s">
        <v>20</v>
      </c>
      <c r="J27" s="52" t="s">
        <v>37</v>
      </c>
      <c r="K27" s="40">
        <f t="shared" ca="1" si="4"/>
        <v>46288</v>
      </c>
      <c r="L27" s="51" t="s">
        <v>30</v>
      </c>
      <c r="M27" s="62">
        <f ca="1">IF(L27="Titulado",(#REF!-G27)/30.42,IF(L27="Ativo",(K27-G27)/30.42,"  "))</f>
        <v>18.770545693622616</v>
      </c>
      <c r="N27" s="51" t="s">
        <v>22</v>
      </c>
      <c r="O27" s="52" t="s">
        <v>23</v>
      </c>
      <c r="P27" s="58" t="s">
        <v>28</v>
      </c>
    </row>
    <row r="28" spans="1:24" ht="42" customHeight="1" x14ac:dyDescent="0.2">
      <c r="A28" s="58" t="s">
        <v>103</v>
      </c>
      <c r="B28" s="53" t="s">
        <v>26</v>
      </c>
      <c r="C28" s="59">
        <v>202613120032</v>
      </c>
      <c r="D28" s="55" t="s">
        <v>81</v>
      </c>
      <c r="E28" s="55">
        <v>2026</v>
      </c>
      <c r="F28" s="55" t="s">
        <v>19</v>
      </c>
      <c r="G28" s="56">
        <v>46082</v>
      </c>
      <c r="H28" s="57">
        <f t="shared" si="7"/>
        <v>46810</v>
      </c>
      <c r="I28" s="51" t="s">
        <v>20</v>
      </c>
      <c r="J28" s="52" t="s">
        <v>31</v>
      </c>
      <c r="K28" s="40">
        <f t="shared" ca="1" si="4"/>
        <v>46288</v>
      </c>
      <c r="L28" s="51" t="s">
        <v>30</v>
      </c>
      <c r="M28" s="62">
        <f ca="1">IF(L28="Titulado",(#REF!-G28)/30.42,IF(L28="Ativo",(K28-G28)/30.42,"  "))</f>
        <v>6.7718606180144638</v>
      </c>
      <c r="N28" s="51" t="s">
        <v>32</v>
      </c>
      <c r="O28" s="52" t="s">
        <v>104</v>
      </c>
      <c r="P28" s="58" t="s">
        <v>106</v>
      </c>
    </row>
    <row r="29" spans="1:24" ht="42" customHeight="1" x14ac:dyDescent="0.2">
      <c r="A29" s="52" t="s">
        <v>75</v>
      </c>
      <c r="B29" s="53" t="s">
        <v>26</v>
      </c>
      <c r="C29" s="59">
        <v>202513120018</v>
      </c>
      <c r="D29" s="55" t="s">
        <v>81</v>
      </c>
      <c r="E29" s="55">
        <v>2025</v>
      </c>
      <c r="F29" s="55" t="s">
        <v>19</v>
      </c>
      <c r="G29" s="57">
        <v>45717</v>
      </c>
      <c r="H29" s="57">
        <f t="shared" ref="H29:H31" si="8">IF(I29="DS",G29+1460,G29+728)</f>
        <v>46445</v>
      </c>
      <c r="I29" s="51" t="s">
        <v>20</v>
      </c>
      <c r="J29" s="52" t="s">
        <v>33</v>
      </c>
      <c r="K29" s="40">
        <f t="shared" ref="K29:K35" ca="1" si="9">TODAY()</f>
        <v>46288</v>
      </c>
      <c r="L29" s="51" t="s">
        <v>30</v>
      </c>
      <c r="M29" s="62">
        <f ca="1">IF(L29="Titulado",(#REF!-G29)/30.42,IF(L29="Ativo",(K29-G29)/30.42,"  "))</f>
        <v>18.770545693622616</v>
      </c>
      <c r="N29" s="51" t="s">
        <v>22</v>
      </c>
      <c r="O29" s="52" t="s">
        <v>23</v>
      </c>
      <c r="P29" s="58" t="s">
        <v>24</v>
      </c>
      <c r="Q29" s="25"/>
      <c r="R29" s="25"/>
      <c r="S29" s="25"/>
      <c r="T29" s="25"/>
      <c r="U29" s="25"/>
      <c r="V29" s="25"/>
      <c r="W29" s="25"/>
      <c r="X29" s="25"/>
    </row>
    <row r="30" spans="1:24" ht="42" customHeight="1" x14ac:dyDescent="0.2">
      <c r="A30" s="58" t="s">
        <v>59</v>
      </c>
      <c r="B30" s="53" t="s">
        <v>26</v>
      </c>
      <c r="C30" s="59">
        <v>202623220006</v>
      </c>
      <c r="D30" s="72" t="s">
        <v>97</v>
      </c>
      <c r="E30" s="55">
        <v>2026</v>
      </c>
      <c r="F30" s="55" t="s">
        <v>42</v>
      </c>
      <c r="G30" s="56">
        <v>46235</v>
      </c>
      <c r="H30" s="57">
        <f t="shared" si="8"/>
        <v>47695</v>
      </c>
      <c r="I30" s="51" t="s">
        <v>25</v>
      </c>
      <c r="J30" s="52" t="s">
        <v>37</v>
      </c>
      <c r="K30" s="40">
        <f t="shared" ca="1" si="9"/>
        <v>46288</v>
      </c>
      <c r="L30" s="51" t="s">
        <v>30</v>
      </c>
      <c r="M30" s="62">
        <f ca="1">IF(L30="Titulado",(#REF!-G30)/30.42,IF(L30="Ativo",(K30-G30)/30.42,"  "))</f>
        <v>1.7422748191978961</v>
      </c>
      <c r="N30" s="51" t="s">
        <v>22</v>
      </c>
      <c r="O30" s="52" t="s">
        <v>104</v>
      </c>
      <c r="P30" s="58" t="s">
        <v>106</v>
      </c>
      <c r="Q30" s="25"/>
      <c r="R30" s="25"/>
      <c r="S30" s="25"/>
      <c r="T30" s="25"/>
      <c r="U30" s="25"/>
      <c r="V30" s="25"/>
      <c r="W30" s="25"/>
      <c r="X30" s="25"/>
    </row>
    <row r="31" spans="1:24" s="63" customFormat="1" ht="42" customHeight="1" x14ac:dyDescent="0.2">
      <c r="A31" s="58" t="s">
        <v>86</v>
      </c>
      <c r="B31" s="53" t="s">
        <v>26</v>
      </c>
      <c r="C31" s="59">
        <v>202523220012</v>
      </c>
      <c r="D31" s="55" t="s">
        <v>81</v>
      </c>
      <c r="E31" s="55">
        <v>2025</v>
      </c>
      <c r="F31" s="55" t="s">
        <v>42</v>
      </c>
      <c r="G31" s="56">
        <v>45870</v>
      </c>
      <c r="H31" s="57">
        <f t="shared" si="8"/>
        <v>47330</v>
      </c>
      <c r="I31" s="51" t="s">
        <v>25</v>
      </c>
      <c r="J31" s="52" t="s">
        <v>21</v>
      </c>
      <c r="K31" s="40">
        <f t="shared" ca="1" si="9"/>
        <v>46288</v>
      </c>
      <c r="L31" s="51" t="s">
        <v>30</v>
      </c>
      <c r="M31" s="62">
        <f ca="1">IF(L31="Titulado",(#REF!-G31)/30.42,IF(L31="Ativo",(K31-G31)/30.42,"  "))</f>
        <v>13.740959894806048</v>
      </c>
      <c r="N31" s="51" t="s">
        <v>22</v>
      </c>
      <c r="O31" s="52" t="s">
        <v>23</v>
      </c>
      <c r="P31" s="58" t="s">
        <v>29</v>
      </c>
      <c r="Q31" s="13"/>
      <c r="R31" s="13"/>
      <c r="S31" s="13"/>
      <c r="T31" s="13"/>
      <c r="U31" s="13"/>
      <c r="V31" s="13"/>
      <c r="W31" s="13"/>
      <c r="X31" s="13"/>
    </row>
    <row r="32" spans="1:24" ht="42" customHeight="1" x14ac:dyDescent="0.2">
      <c r="A32" s="52" t="s">
        <v>77</v>
      </c>
      <c r="B32" s="64" t="s">
        <v>18</v>
      </c>
      <c r="C32" s="54">
        <v>202513120019</v>
      </c>
      <c r="D32" s="55" t="s">
        <v>81</v>
      </c>
      <c r="E32" s="55">
        <v>2025</v>
      </c>
      <c r="F32" s="55" t="s">
        <v>19</v>
      </c>
      <c r="G32" s="57">
        <v>45717</v>
      </c>
      <c r="H32" s="57">
        <f t="shared" ref="H32:H34" si="10">IF(I32="DS",G32+1460,G32+728)</f>
        <v>46445</v>
      </c>
      <c r="I32" s="51" t="s">
        <v>20</v>
      </c>
      <c r="J32" s="52" t="s">
        <v>31</v>
      </c>
      <c r="K32" s="40">
        <f t="shared" ca="1" si="9"/>
        <v>46288</v>
      </c>
      <c r="L32" s="51" t="s">
        <v>30</v>
      </c>
      <c r="M32" s="62">
        <f ca="1">IF(L32="Titulado",(#REF!-G32)/30.42,IF(L32="Ativo",(K32-G32)/30.42,"  "))</f>
        <v>18.770545693622616</v>
      </c>
      <c r="N32" s="51" t="s">
        <v>22</v>
      </c>
      <c r="O32" s="52" t="s">
        <v>23</v>
      </c>
      <c r="P32" s="58" t="s">
        <v>24</v>
      </c>
      <c r="Q32" s="25"/>
      <c r="R32" s="25"/>
      <c r="S32" s="25"/>
      <c r="T32" s="25"/>
      <c r="U32" s="25"/>
      <c r="V32" s="25"/>
      <c r="W32" s="25"/>
      <c r="X32" s="25"/>
    </row>
    <row r="33" spans="1:24" ht="42" customHeight="1" x14ac:dyDescent="0.2">
      <c r="A33" s="15" t="s">
        <v>69</v>
      </c>
      <c r="B33" s="16" t="s">
        <v>26</v>
      </c>
      <c r="C33" s="17">
        <v>202423220012</v>
      </c>
      <c r="D33" s="18" t="s">
        <v>49</v>
      </c>
      <c r="E33" s="18">
        <v>2024</v>
      </c>
      <c r="F33" s="18" t="s">
        <v>42</v>
      </c>
      <c r="G33" s="47">
        <v>45505</v>
      </c>
      <c r="H33" s="20">
        <f t="shared" si="10"/>
        <v>46965</v>
      </c>
      <c r="I33" s="19" t="s">
        <v>25</v>
      </c>
      <c r="J33" s="15" t="s">
        <v>37</v>
      </c>
      <c r="K33" s="14">
        <f t="shared" ca="1" si="9"/>
        <v>46288</v>
      </c>
      <c r="L33" s="19" t="s">
        <v>30</v>
      </c>
      <c r="M33" s="23">
        <f ca="1">IF(L33="Titulado",(#REF!-G33)/30.42,IF(L33="Ativo",(K33-G33)/30.42,"  "))</f>
        <v>25.739644970414201</v>
      </c>
      <c r="N33" s="19" t="s">
        <v>22</v>
      </c>
      <c r="O33" s="15" t="s">
        <v>23</v>
      </c>
      <c r="P33" s="21" t="s">
        <v>24</v>
      </c>
      <c r="Q33" s="25"/>
      <c r="R33" s="25"/>
      <c r="S33" s="25"/>
      <c r="T33" s="25"/>
      <c r="U33" s="25"/>
      <c r="V33" s="25"/>
      <c r="W33" s="25"/>
      <c r="X33" s="25"/>
    </row>
    <row r="34" spans="1:24" ht="42" customHeight="1" x14ac:dyDescent="0.2">
      <c r="A34" s="58" t="s">
        <v>91</v>
      </c>
      <c r="B34" s="64" t="s">
        <v>26</v>
      </c>
      <c r="C34" s="54">
        <v>202613220022</v>
      </c>
      <c r="D34" s="55" t="s">
        <v>81</v>
      </c>
      <c r="E34" s="55">
        <v>2026</v>
      </c>
      <c r="F34" s="55" t="s">
        <v>19</v>
      </c>
      <c r="G34" s="56">
        <v>46082</v>
      </c>
      <c r="H34" s="57">
        <f t="shared" si="10"/>
        <v>47542</v>
      </c>
      <c r="I34" s="51" t="s">
        <v>25</v>
      </c>
      <c r="J34" s="58" t="s">
        <v>45</v>
      </c>
      <c r="K34" s="40">
        <f t="shared" ca="1" si="9"/>
        <v>46288</v>
      </c>
      <c r="L34" s="51" t="s">
        <v>30</v>
      </c>
      <c r="M34" s="62">
        <f ca="1">IF(L34="Titulado",(#REF!-G34)/30.42,IF(L34="Ativo",(K34-G34)/30.42,"  "))</f>
        <v>6.7718606180144638</v>
      </c>
      <c r="N34" s="51" t="s">
        <v>46</v>
      </c>
      <c r="O34" s="52" t="s">
        <v>104</v>
      </c>
      <c r="P34" s="58" t="s">
        <v>106</v>
      </c>
      <c r="Q34" s="25"/>
      <c r="R34" s="25"/>
      <c r="S34" s="25"/>
      <c r="T34" s="25"/>
      <c r="U34" s="25"/>
      <c r="V34" s="25"/>
      <c r="W34" s="25"/>
      <c r="X34" s="25"/>
    </row>
    <row r="35" spans="1:24" ht="42" customHeight="1" x14ac:dyDescent="0.2">
      <c r="A35" s="52" t="s">
        <v>76</v>
      </c>
      <c r="B35" s="64" t="s">
        <v>26</v>
      </c>
      <c r="C35" s="54">
        <v>202513120015</v>
      </c>
      <c r="D35" s="55" t="s">
        <v>81</v>
      </c>
      <c r="E35" s="55">
        <v>2025</v>
      </c>
      <c r="F35" s="55" t="s">
        <v>19</v>
      </c>
      <c r="G35" s="57">
        <v>45717</v>
      </c>
      <c r="H35" s="57">
        <f t="shared" ref="H35:H37" si="11">IF(I35="DS",G35+1460,G35+728)</f>
        <v>46445</v>
      </c>
      <c r="I35" s="51" t="s">
        <v>20</v>
      </c>
      <c r="J35" s="52" t="s">
        <v>37</v>
      </c>
      <c r="K35" s="40">
        <f t="shared" ca="1" si="9"/>
        <v>46288</v>
      </c>
      <c r="L35" s="51" t="s">
        <v>30</v>
      </c>
      <c r="M35" s="62">
        <f ca="1">IF(L35="Titulado",(#REF!-G35)/30.42,IF(L35="Ativo",(K35-G35)/30.42,"  "))</f>
        <v>18.770545693622616</v>
      </c>
      <c r="N35" s="51" t="s">
        <v>22</v>
      </c>
      <c r="O35" s="52" t="s">
        <v>23</v>
      </c>
      <c r="P35" s="58" t="s">
        <v>24</v>
      </c>
      <c r="Q35" s="25"/>
      <c r="R35" s="25"/>
      <c r="S35" s="25"/>
      <c r="T35" s="25"/>
      <c r="U35" s="25"/>
      <c r="V35" s="25"/>
      <c r="W35" s="25"/>
      <c r="X35" s="25"/>
    </row>
    <row r="36" spans="1:24" ht="42" customHeight="1" x14ac:dyDescent="0.2">
      <c r="A36" s="58" t="s">
        <v>101</v>
      </c>
      <c r="B36" s="64" t="s">
        <v>18</v>
      </c>
      <c r="C36" s="54">
        <v>202623220004</v>
      </c>
      <c r="D36" s="72" t="s">
        <v>97</v>
      </c>
      <c r="E36" s="55">
        <v>2026</v>
      </c>
      <c r="F36" s="55" t="s">
        <v>42</v>
      </c>
      <c r="G36" s="56">
        <v>46235</v>
      </c>
      <c r="H36" s="57">
        <f t="shared" si="11"/>
        <v>47695</v>
      </c>
      <c r="I36" s="51" t="s">
        <v>25</v>
      </c>
      <c r="J36" s="58" t="s">
        <v>45</v>
      </c>
      <c r="K36" s="40">
        <f t="shared" ref="K36:K40" ca="1" si="12">TODAY()</f>
        <v>46288</v>
      </c>
      <c r="L36" s="51" t="s">
        <v>30</v>
      </c>
      <c r="M36" s="62">
        <f ca="1">IF(L36="Titulado",(#REF!-G36)/30.42,IF(L36="Ativo",(K36-G36)/30.42,"  "))</f>
        <v>1.7422748191978961</v>
      </c>
      <c r="N36" s="51" t="s">
        <v>22</v>
      </c>
      <c r="O36" s="52" t="s">
        <v>104</v>
      </c>
      <c r="P36" s="58" t="s">
        <v>106</v>
      </c>
      <c r="Q36" s="25"/>
      <c r="R36" s="25"/>
      <c r="S36" s="25"/>
      <c r="T36" s="25"/>
      <c r="U36" s="25"/>
      <c r="V36" s="25"/>
      <c r="W36" s="25"/>
      <c r="X36" s="25"/>
    </row>
    <row r="37" spans="1:24" ht="42" customHeight="1" x14ac:dyDescent="0.2">
      <c r="A37" s="58" t="s">
        <v>95</v>
      </c>
      <c r="B37" s="64" t="s">
        <v>18</v>
      </c>
      <c r="C37" s="54">
        <v>202613120031</v>
      </c>
      <c r="D37" s="55" t="s">
        <v>81</v>
      </c>
      <c r="E37" s="55">
        <v>2026</v>
      </c>
      <c r="F37" s="55" t="s">
        <v>19</v>
      </c>
      <c r="G37" s="56">
        <v>46082</v>
      </c>
      <c r="H37" s="57">
        <f t="shared" si="11"/>
        <v>46810</v>
      </c>
      <c r="I37" s="51" t="s">
        <v>20</v>
      </c>
      <c r="J37" s="52" t="s">
        <v>38</v>
      </c>
      <c r="K37" s="40">
        <f t="shared" ca="1" si="12"/>
        <v>46288</v>
      </c>
      <c r="L37" s="51" t="s">
        <v>30</v>
      </c>
      <c r="M37" s="62">
        <f ca="1">IF(L37="Titulado",(#REF!-G37)/30.42,IF(L37="Ativo",(K37-G37)/30.42,"  "))</f>
        <v>6.7718606180144638</v>
      </c>
      <c r="N37" s="51" t="s">
        <v>39</v>
      </c>
      <c r="O37" s="52" t="s">
        <v>104</v>
      </c>
      <c r="P37" s="58" t="s">
        <v>107</v>
      </c>
      <c r="Q37" s="13"/>
      <c r="R37" s="13"/>
      <c r="S37" s="13"/>
      <c r="T37" s="13"/>
      <c r="U37" s="13"/>
      <c r="V37" s="13"/>
      <c r="W37" s="13"/>
      <c r="X37" s="13"/>
    </row>
    <row r="38" spans="1:24" ht="42" customHeight="1" x14ac:dyDescent="0.2">
      <c r="A38" s="58" t="s">
        <v>52</v>
      </c>
      <c r="B38" s="64" t="s">
        <v>18</v>
      </c>
      <c r="C38" s="54">
        <v>202613220016</v>
      </c>
      <c r="D38" s="72" t="s">
        <v>97</v>
      </c>
      <c r="E38" s="55">
        <v>2026</v>
      </c>
      <c r="F38" s="55" t="s">
        <v>19</v>
      </c>
      <c r="G38" s="56">
        <v>46082</v>
      </c>
      <c r="H38" s="57">
        <f t="shared" ref="H38:H39" si="13">IF(I38="DS",G38+1460,G38+728)</f>
        <v>47542</v>
      </c>
      <c r="I38" s="51" t="s">
        <v>25</v>
      </c>
      <c r="J38" s="58" t="s">
        <v>21</v>
      </c>
      <c r="K38" s="40">
        <f t="shared" ca="1" si="12"/>
        <v>46288</v>
      </c>
      <c r="L38" s="51" t="s">
        <v>30</v>
      </c>
      <c r="M38" s="62">
        <f ca="1">IF(L38="Titulado",(#REF!-G38)/30.42,IF(L38="Ativo",(K38-G38)/30.42,"  "))</f>
        <v>6.7718606180144638</v>
      </c>
      <c r="N38" s="51" t="s">
        <v>22</v>
      </c>
      <c r="O38" s="52" t="s">
        <v>104</v>
      </c>
      <c r="P38" s="58" t="s">
        <v>105</v>
      </c>
      <c r="Q38" s="13"/>
      <c r="R38" s="13"/>
      <c r="S38" s="13"/>
      <c r="T38" s="13"/>
      <c r="U38" s="13"/>
      <c r="V38" s="13"/>
      <c r="W38" s="13"/>
      <c r="X38" s="13"/>
    </row>
    <row r="39" spans="1:24" ht="42" customHeight="1" x14ac:dyDescent="0.2">
      <c r="A39" s="58" t="s">
        <v>66</v>
      </c>
      <c r="B39" s="64" t="s">
        <v>18</v>
      </c>
      <c r="C39" s="54">
        <v>202623220001</v>
      </c>
      <c r="D39" s="55" t="s">
        <v>51</v>
      </c>
      <c r="E39" s="55">
        <v>2026</v>
      </c>
      <c r="F39" s="55" t="s">
        <v>42</v>
      </c>
      <c r="G39" s="56">
        <v>46235</v>
      </c>
      <c r="H39" s="57">
        <f t="shared" si="13"/>
        <v>47695</v>
      </c>
      <c r="I39" s="51" t="s">
        <v>25</v>
      </c>
      <c r="J39" s="52" t="s">
        <v>27</v>
      </c>
      <c r="K39" s="40">
        <f t="shared" ca="1" si="12"/>
        <v>46288</v>
      </c>
      <c r="L39" s="51" t="s">
        <v>30</v>
      </c>
      <c r="M39" s="62">
        <f ca="1">IF(L39="Titulado",(#REF!-G39)/30.42,IF(L39="Ativo",(K39-G39)/30.42,"  "))</f>
        <v>1.7422748191978961</v>
      </c>
      <c r="N39" s="51" t="s">
        <v>22</v>
      </c>
      <c r="O39" s="52" t="s">
        <v>104</v>
      </c>
      <c r="P39" s="58" t="s">
        <v>106</v>
      </c>
      <c r="Q39" s="25"/>
      <c r="R39" s="25"/>
      <c r="S39" s="25"/>
      <c r="T39" s="25"/>
      <c r="U39" s="25"/>
      <c r="V39" s="25"/>
      <c r="W39" s="25"/>
      <c r="X39" s="25"/>
    </row>
    <row r="40" spans="1:24" ht="42" customHeight="1" x14ac:dyDescent="0.2">
      <c r="A40" s="58" t="s">
        <v>65</v>
      </c>
      <c r="B40" s="64" t="s">
        <v>26</v>
      </c>
      <c r="C40" s="54">
        <v>202623220003</v>
      </c>
      <c r="D40" s="71" t="s">
        <v>102</v>
      </c>
      <c r="E40" s="55">
        <v>2026</v>
      </c>
      <c r="F40" s="55" t="s">
        <v>42</v>
      </c>
      <c r="G40" s="56">
        <v>46235</v>
      </c>
      <c r="H40" s="57">
        <f t="shared" ref="H40:H44" si="14">IF(I40="DS",G40+1460,G40+728)</f>
        <v>47695</v>
      </c>
      <c r="I40" s="51" t="s">
        <v>25</v>
      </c>
      <c r="J40" s="52" t="s">
        <v>43</v>
      </c>
      <c r="K40" s="40">
        <f t="shared" ca="1" si="12"/>
        <v>46288</v>
      </c>
      <c r="L40" s="51" t="s">
        <v>30</v>
      </c>
      <c r="M40" s="62">
        <f ca="1">IF(L40="Titulado",(#REF!-G40)/30.42,IF(L40="Ativo",(K40-G40)/30.42,"  "))</f>
        <v>1.7422748191978961</v>
      </c>
      <c r="N40" s="51" t="s">
        <v>22</v>
      </c>
      <c r="O40" s="52" t="s">
        <v>104</v>
      </c>
      <c r="P40" s="58" t="s">
        <v>106</v>
      </c>
      <c r="Q40" s="25"/>
      <c r="R40" s="25"/>
      <c r="S40" s="25"/>
      <c r="T40" s="25"/>
      <c r="U40" s="25"/>
      <c r="V40" s="25"/>
      <c r="W40" s="25"/>
      <c r="X40" s="25"/>
    </row>
    <row r="41" spans="1:24" ht="42" customHeight="1" x14ac:dyDescent="0.2">
      <c r="A41" s="58" t="s">
        <v>87</v>
      </c>
      <c r="B41" s="64" t="s">
        <v>18</v>
      </c>
      <c r="C41" s="54">
        <v>202523120039</v>
      </c>
      <c r="D41" s="18" t="s">
        <v>82</v>
      </c>
      <c r="E41" s="55">
        <v>2025</v>
      </c>
      <c r="F41" s="55" t="s">
        <v>42</v>
      </c>
      <c r="G41" s="56">
        <v>45870</v>
      </c>
      <c r="H41" s="57">
        <f t="shared" si="14"/>
        <v>46598</v>
      </c>
      <c r="I41" s="51" t="s">
        <v>20</v>
      </c>
      <c r="J41" s="52" t="s">
        <v>58</v>
      </c>
      <c r="K41" s="40">
        <f t="shared" ref="K41:K47" ca="1" si="15">TODAY()</f>
        <v>46288</v>
      </c>
      <c r="L41" s="51" t="s">
        <v>30</v>
      </c>
      <c r="M41" s="62">
        <f ca="1">IF(L41="Titulado",(#REF!-G41)/30.42,IF(L41="Ativo",(K41-G41)/30.42,"  "))</f>
        <v>13.740959894806048</v>
      </c>
      <c r="N41" s="51" t="s">
        <v>41</v>
      </c>
      <c r="O41" s="52" t="s">
        <v>23</v>
      </c>
      <c r="P41" s="58" t="s">
        <v>29</v>
      </c>
      <c r="Q41" s="25"/>
      <c r="R41" s="25"/>
      <c r="S41" s="25"/>
      <c r="T41" s="25"/>
      <c r="U41" s="25"/>
      <c r="V41" s="25"/>
      <c r="W41" s="25"/>
      <c r="X41" s="25"/>
    </row>
    <row r="42" spans="1:24" ht="42" customHeight="1" x14ac:dyDescent="0.2">
      <c r="A42" s="58" t="s">
        <v>53</v>
      </c>
      <c r="B42" s="53" t="s">
        <v>26</v>
      </c>
      <c r="C42" s="54">
        <v>202523220015</v>
      </c>
      <c r="D42" s="55" t="s">
        <v>81</v>
      </c>
      <c r="E42" s="55">
        <v>2025</v>
      </c>
      <c r="F42" s="55" t="s">
        <v>42</v>
      </c>
      <c r="G42" s="56">
        <v>45870</v>
      </c>
      <c r="H42" s="57">
        <f t="shared" si="14"/>
        <v>47330</v>
      </c>
      <c r="I42" s="51" t="s">
        <v>25</v>
      </c>
      <c r="J42" s="52" t="s">
        <v>31</v>
      </c>
      <c r="K42" s="40">
        <f t="shared" ca="1" si="15"/>
        <v>46288</v>
      </c>
      <c r="L42" s="51" t="s">
        <v>30</v>
      </c>
      <c r="M42" s="62">
        <f ca="1">IF(L42="Titulado",(#REF!-G42)/30.42,IF(L42="Ativo",(K42-G42)/30.42,"  "))</f>
        <v>13.740959894806048</v>
      </c>
      <c r="N42" s="51" t="s">
        <v>32</v>
      </c>
      <c r="O42" s="52" t="s">
        <v>23</v>
      </c>
      <c r="P42" s="58" t="s">
        <v>24</v>
      </c>
      <c r="Q42" s="27"/>
      <c r="R42" s="27"/>
      <c r="S42" s="27"/>
      <c r="T42" s="27"/>
      <c r="U42" s="27"/>
      <c r="V42" s="27"/>
      <c r="W42" s="27"/>
      <c r="X42" s="27"/>
    </row>
    <row r="43" spans="1:24" ht="42" customHeight="1" x14ac:dyDescent="0.2">
      <c r="A43" s="58" t="s">
        <v>54</v>
      </c>
      <c r="B43" s="53" t="s">
        <v>18</v>
      </c>
      <c r="C43" s="54">
        <v>202523220013</v>
      </c>
      <c r="D43" s="55" t="s">
        <v>81</v>
      </c>
      <c r="E43" s="55">
        <v>2025</v>
      </c>
      <c r="F43" s="55" t="s">
        <v>42</v>
      </c>
      <c r="G43" s="56">
        <v>45870</v>
      </c>
      <c r="H43" s="57">
        <f t="shared" si="14"/>
        <v>47330</v>
      </c>
      <c r="I43" s="51" t="s">
        <v>25</v>
      </c>
      <c r="J43" s="52" t="s">
        <v>43</v>
      </c>
      <c r="K43" s="40">
        <f t="shared" ca="1" si="15"/>
        <v>46288</v>
      </c>
      <c r="L43" s="51" t="s">
        <v>30</v>
      </c>
      <c r="M43" s="62">
        <f ca="1">IF(L43="Titulado",(#REF!-G43)/30.42,IF(L43="Ativo",(K43-G43)/30.42,"  "))</f>
        <v>13.740959894806048</v>
      </c>
      <c r="N43" s="51" t="s">
        <v>22</v>
      </c>
      <c r="O43" s="52" t="s">
        <v>23</v>
      </c>
      <c r="P43" s="58" t="s">
        <v>24</v>
      </c>
      <c r="Q43" s="27"/>
      <c r="R43" s="27"/>
      <c r="S43" s="27"/>
      <c r="T43" s="27"/>
      <c r="U43" s="27"/>
      <c r="V43" s="27"/>
      <c r="W43" s="27"/>
      <c r="X43" s="27"/>
    </row>
    <row r="44" spans="1:24" ht="42" customHeight="1" x14ac:dyDescent="0.2">
      <c r="A44" s="58" t="s">
        <v>88</v>
      </c>
      <c r="B44" s="53" t="s">
        <v>18</v>
      </c>
      <c r="C44" s="54">
        <v>202523120038</v>
      </c>
      <c r="D44" s="18" t="s">
        <v>82</v>
      </c>
      <c r="E44" s="55">
        <v>2025</v>
      </c>
      <c r="F44" s="55" t="s">
        <v>42</v>
      </c>
      <c r="G44" s="56">
        <v>45870</v>
      </c>
      <c r="H44" s="57">
        <f t="shared" si="14"/>
        <v>46598</v>
      </c>
      <c r="I44" s="51" t="s">
        <v>20</v>
      </c>
      <c r="J44" s="52" t="s">
        <v>71</v>
      </c>
      <c r="K44" s="40">
        <f t="shared" ca="1" si="15"/>
        <v>46288</v>
      </c>
      <c r="L44" s="51" t="s">
        <v>30</v>
      </c>
      <c r="M44" s="62">
        <f ca="1">IF(L44="Titulado",(#REF!-G44)/30.42,IF(L44="Ativo",(K44-G44)/30.42,"  "))</f>
        <v>13.740959894806048</v>
      </c>
      <c r="N44" s="51" t="s">
        <v>46</v>
      </c>
      <c r="O44" s="52" t="s">
        <v>23</v>
      </c>
      <c r="P44" s="58" t="s">
        <v>24</v>
      </c>
      <c r="Q44" s="27"/>
      <c r="R44" s="27"/>
      <c r="S44" s="27"/>
      <c r="T44" s="27"/>
      <c r="U44" s="27"/>
      <c r="V44" s="27"/>
      <c r="W44" s="27"/>
      <c r="X44" s="27"/>
    </row>
    <row r="45" spans="1:24" ht="42" customHeight="1" x14ac:dyDescent="0.2">
      <c r="A45" s="52" t="s">
        <v>80</v>
      </c>
      <c r="B45" s="53" t="s">
        <v>26</v>
      </c>
      <c r="C45" s="54">
        <v>202513220001</v>
      </c>
      <c r="D45" s="65" t="s">
        <v>83</v>
      </c>
      <c r="E45" s="55">
        <v>2025</v>
      </c>
      <c r="F45" s="55" t="s">
        <v>19</v>
      </c>
      <c r="G45" s="57">
        <v>45717</v>
      </c>
      <c r="H45" s="57">
        <f t="shared" ref="H45:H46" si="16">IF(I45="DS",G45+1460,G45+728)</f>
        <v>47177</v>
      </c>
      <c r="I45" s="51" t="s">
        <v>25</v>
      </c>
      <c r="J45" s="52" t="s">
        <v>43</v>
      </c>
      <c r="K45" s="40">
        <f t="shared" ca="1" si="15"/>
        <v>46288</v>
      </c>
      <c r="L45" s="51" t="s">
        <v>30</v>
      </c>
      <c r="M45" s="62">
        <f ca="1">IF(L45="Titulado",(#REF!-G45)/30.42,IF(L45="Ativo",(K45-G45)/30.42,"  "))</f>
        <v>18.770545693622616</v>
      </c>
      <c r="N45" s="51" t="s">
        <v>22</v>
      </c>
      <c r="O45" s="52" t="s">
        <v>23</v>
      </c>
      <c r="P45" s="58" t="s">
        <v>24</v>
      </c>
      <c r="Q45" s="27"/>
      <c r="R45" s="27"/>
      <c r="S45" s="27"/>
      <c r="T45" s="27"/>
      <c r="U45" s="27"/>
      <c r="V45" s="27"/>
      <c r="W45" s="27"/>
      <c r="X45" s="27"/>
    </row>
    <row r="46" spans="1:24" ht="42" customHeight="1" x14ac:dyDescent="0.2">
      <c r="A46" s="58" t="s">
        <v>99</v>
      </c>
      <c r="B46" s="53" t="s">
        <v>18</v>
      </c>
      <c r="C46" s="54">
        <v>202623120003</v>
      </c>
      <c r="D46" s="55" t="s">
        <v>81</v>
      </c>
      <c r="E46" s="55">
        <v>2026</v>
      </c>
      <c r="F46" s="55" t="s">
        <v>42</v>
      </c>
      <c r="G46" s="56">
        <v>46235</v>
      </c>
      <c r="H46" s="57">
        <f t="shared" si="16"/>
        <v>46963</v>
      </c>
      <c r="I46" s="51" t="s">
        <v>20</v>
      </c>
      <c r="J46" s="52" t="s">
        <v>43</v>
      </c>
      <c r="K46" s="40">
        <f t="shared" ca="1" si="15"/>
        <v>46288</v>
      </c>
      <c r="L46" s="51" t="s">
        <v>30</v>
      </c>
      <c r="M46" s="62">
        <f ca="1">IF(L46="Titulado",(#REF!-G46)/30.42,IF(L46="Ativo",(K46-G46)/30.42,"  "))</f>
        <v>1.7422748191978961</v>
      </c>
      <c r="N46" s="51" t="s">
        <v>22</v>
      </c>
      <c r="O46" s="52" t="s">
        <v>104</v>
      </c>
      <c r="P46" s="58" t="s">
        <v>106</v>
      </c>
      <c r="Q46" s="27"/>
      <c r="R46" s="27"/>
      <c r="S46" s="27"/>
      <c r="T46" s="27"/>
      <c r="U46" s="27"/>
      <c r="V46" s="27"/>
      <c r="W46" s="27"/>
      <c r="X46" s="27"/>
    </row>
    <row r="47" spans="1:24" ht="42" customHeight="1" x14ac:dyDescent="0.2">
      <c r="A47" s="58" t="s">
        <v>67</v>
      </c>
      <c r="B47" s="53" t="s">
        <v>18</v>
      </c>
      <c r="C47" s="54">
        <v>202623220005</v>
      </c>
      <c r="D47" s="55" t="s">
        <v>81</v>
      </c>
      <c r="E47" s="55">
        <v>2026</v>
      </c>
      <c r="F47" s="55" t="s">
        <v>42</v>
      </c>
      <c r="G47" s="56">
        <v>46246</v>
      </c>
      <c r="H47" s="57">
        <f>IF(I47="DS",G47+1460,G47+728)-12</f>
        <v>47694</v>
      </c>
      <c r="I47" s="51" t="s">
        <v>25</v>
      </c>
      <c r="J47" s="52" t="s">
        <v>71</v>
      </c>
      <c r="K47" s="40">
        <f t="shared" ca="1" si="15"/>
        <v>46288</v>
      </c>
      <c r="L47" s="51" t="s">
        <v>30</v>
      </c>
      <c r="M47" s="62">
        <f ca="1">IF(L47="Titulado",(#REF!-G47)/30.42,IF(L47="Ativo",(K47-G47)/30.42,"  "))</f>
        <v>1.3806706114398422</v>
      </c>
      <c r="N47" s="51" t="s">
        <v>22</v>
      </c>
      <c r="O47" s="52" t="s">
        <v>104</v>
      </c>
      <c r="P47" s="58" t="s">
        <v>106</v>
      </c>
      <c r="Q47" s="27"/>
      <c r="R47" s="27"/>
      <c r="S47" s="27"/>
      <c r="T47" s="27"/>
      <c r="U47" s="27"/>
      <c r="V47" s="27"/>
      <c r="W47" s="27"/>
      <c r="X47" s="27"/>
    </row>
    <row r="48" spans="1:24" ht="42" customHeight="1" x14ac:dyDescent="0.2">
      <c r="A48" s="58" t="s">
        <v>98</v>
      </c>
      <c r="B48" s="53" t="s">
        <v>18</v>
      </c>
      <c r="C48" s="54">
        <v>202623120002</v>
      </c>
      <c r="D48" s="55" t="s">
        <v>81</v>
      </c>
      <c r="E48" s="55">
        <v>2026</v>
      </c>
      <c r="F48" s="55" t="s">
        <v>42</v>
      </c>
      <c r="G48" s="56">
        <v>46235</v>
      </c>
      <c r="H48" s="57">
        <f t="shared" ref="H48:H50" si="17">IF(I48="DS",G48+1460,G48+728)</f>
        <v>46963</v>
      </c>
      <c r="I48" s="51" t="s">
        <v>20</v>
      </c>
      <c r="J48" s="52" t="s">
        <v>21</v>
      </c>
      <c r="K48" s="40">
        <f t="shared" ref="K48:K51" ca="1" si="18">TODAY()</f>
        <v>46288</v>
      </c>
      <c r="L48" s="51" t="s">
        <v>30</v>
      </c>
      <c r="M48" s="62">
        <f ca="1">IF(L48="Titulado",(#REF!-G48)/30.42,IF(L48="Ativo",(K48-G48)/30.42,"  "))</f>
        <v>1.7422748191978961</v>
      </c>
      <c r="N48" s="51" t="s">
        <v>22</v>
      </c>
      <c r="O48" s="52" t="s">
        <v>104</v>
      </c>
      <c r="P48" s="58" t="s">
        <v>105</v>
      </c>
      <c r="Q48" s="25"/>
      <c r="R48" s="28"/>
      <c r="S48" s="28"/>
      <c r="T48" s="28"/>
      <c r="U48" s="28"/>
      <c r="V48" s="28"/>
      <c r="W48" s="28"/>
      <c r="X48" s="28"/>
    </row>
    <row r="49" spans="1:24" ht="42" customHeight="1" x14ac:dyDescent="0.2">
      <c r="A49" s="52" t="s">
        <v>70</v>
      </c>
      <c r="B49" s="53" t="s">
        <v>26</v>
      </c>
      <c r="C49" s="54">
        <v>202423220007</v>
      </c>
      <c r="D49" s="18" t="s">
        <v>49</v>
      </c>
      <c r="E49" s="55">
        <v>2024</v>
      </c>
      <c r="F49" s="55" t="s">
        <v>42</v>
      </c>
      <c r="G49" s="56">
        <v>45505</v>
      </c>
      <c r="H49" s="57">
        <f t="shared" si="17"/>
        <v>46965</v>
      </c>
      <c r="I49" s="51" t="s">
        <v>25</v>
      </c>
      <c r="J49" s="52" t="s">
        <v>36</v>
      </c>
      <c r="K49" s="40">
        <f t="shared" ca="1" si="18"/>
        <v>46288</v>
      </c>
      <c r="L49" s="51" t="s">
        <v>30</v>
      </c>
      <c r="M49" s="23">
        <f ca="1">IF(L49="Titulado",(#REF!-G49)/30.42,IF(L49="Ativo",(K49-G49)/30.42,"  "))</f>
        <v>25.739644970414201</v>
      </c>
      <c r="N49" s="51" t="s">
        <v>32</v>
      </c>
      <c r="O49" s="52" t="s">
        <v>23</v>
      </c>
      <c r="P49" s="58" t="s">
        <v>24</v>
      </c>
      <c r="Q49" s="27"/>
      <c r="R49" s="27"/>
      <c r="S49" s="27"/>
      <c r="T49" s="27"/>
      <c r="U49" s="27"/>
      <c r="V49" s="27"/>
      <c r="W49" s="27"/>
      <c r="X49" s="27"/>
    </row>
    <row r="50" spans="1:24" ht="42" customHeight="1" x14ac:dyDescent="0.2">
      <c r="A50" s="58" t="s">
        <v>55</v>
      </c>
      <c r="B50" s="53" t="s">
        <v>18</v>
      </c>
      <c r="C50" s="54">
        <v>202513220012</v>
      </c>
      <c r="D50" s="55" t="s">
        <v>81</v>
      </c>
      <c r="E50" s="55">
        <v>2025</v>
      </c>
      <c r="F50" s="55" t="s">
        <v>19</v>
      </c>
      <c r="G50" s="57">
        <v>45717</v>
      </c>
      <c r="H50" s="57">
        <f t="shared" si="17"/>
        <v>47177</v>
      </c>
      <c r="I50" s="51" t="s">
        <v>25</v>
      </c>
      <c r="J50" s="52" t="s">
        <v>21</v>
      </c>
      <c r="K50" s="40">
        <f t="shared" ca="1" si="18"/>
        <v>46288</v>
      </c>
      <c r="L50" s="51" t="s">
        <v>30</v>
      </c>
      <c r="M50" s="62">
        <f ca="1">IF(L50="Titulado",(#REF!-G50)/30.42,IF(L50="Ativo",(K50-G50)/30.42,"  "))</f>
        <v>18.770545693622616</v>
      </c>
      <c r="N50" s="51" t="s">
        <v>22</v>
      </c>
      <c r="O50" s="52" t="s">
        <v>23</v>
      </c>
      <c r="P50" s="58" t="s">
        <v>29</v>
      </c>
      <c r="Q50" s="26"/>
      <c r="R50" s="26"/>
      <c r="S50" s="26"/>
      <c r="T50" s="26"/>
      <c r="U50" s="26"/>
      <c r="V50" s="26"/>
      <c r="W50" s="26"/>
      <c r="X50" s="26"/>
    </row>
    <row r="51" spans="1:24" s="61" customFormat="1" ht="42" customHeight="1" x14ac:dyDescent="0.2">
      <c r="A51" s="15" t="s">
        <v>68</v>
      </c>
      <c r="B51" s="24" t="s">
        <v>18</v>
      </c>
      <c r="C51" s="17">
        <v>202423220013</v>
      </c>
      <c r="D51" s="18" t="s">
        <v>49</v>
      </c>
      <c r="E51" s="18">
        <v>2024</v>
      </c>
      <c r="F51" s="18" t="s">
        <v>42</v>
      </c>
      <c r="G51" s="47">
        <v>45505</v>
      </c>
      <c r="H51" s="20">
        <f t="shared" ref="H51" si="19">IF(I51="DS",G51+1460,G51+728)</f>
        <v>46965</v>
      </c>
      <c r="I51" s="19" t="s">
        <v>25</v>
      </c>
      <c r="J51" s="15" t="s">
        <v>21</v>
      </c>
      <c r="K51" s="14">
        <f t="shared" ca="1" si="18"/>
        <v>46288</v>
      </c>
      <c r="L51" s="19" t="s">
        <v>30</v>
      </c>
      <c r="M51" s="23">
        <f ca="1">IF(L51="Titulado",(#REF!-G51)/30.42,IF(L51="Ativo",(K51-G51)/30.42,"  "))</f>
        <v>25.739644970414201</v>
      </c>
      <c r="N51" s="19" t="s">
        <v>22</v>
      </c>
      <c r="O51" s="15" t="s">
        <v>23</v>
      </c>
      <c r="P51" s="21" t="s">
        <v>24</v>
      </c>
      <c r="Q51" s="60"/>
      <c r="R51" s="60"/>
      <c r="S51" s="60"/>
      <c r="T51" s="60"/>
      <c r="U51" s="60"/>
      <c r="V51" s="60"/>
      <c r="W51" s="60"/>
      <c r="X51" s="60"/>
    </row>
    <row r="52" spans="1:24" ht="12.75" customHeight="1" x14ac:dyDescent="0.2">
      <c r="A52" s="1"/>
      <c r="B52" s="1"/>
      <c r="C52" s="2"/>
      <c r="D52" s="2"/>
      <c r="E52" s="2"/>
      <c r="F52" s="2"/>
      <c r="G52" s="46"/>
      <c r="H52" s="39"/>
      <c r="I52" s="2"/>
      <c r="L52" s="2"/>
      <c r="M52" s="42"/>
      <c r="N52" s="4"/>
      <c r="O52" s="34"/>
      <c r="P52" s="3"/>
    </row>
    <row r="53" spans="1:24" ht="12.75" customHeight="1" x14ac:dyDescent="0.2">
      <c r="A53" s="1"/>
      <c r="B53" s="1"/>
      <c r="C53" s="2"/>
      <c r="D53" s="2"/>
      <c r="E53" s="2"/>
      <c r="F53" s="2"/>
      <c r="G53" s="46"/>
      <c r="H53" s="2"/>
      <c r="I53" s="2"/>
      <c r="L53" s="2"/>
      <c r="M53" s="42"/>
      <c r="N53" s="4"/>
      <c r="O53" s="34"/>
      <c r="P53" s="3"/>
    </row>
    <row r="54" spans="1:24" ht="12.75" customHeight="1" x14ac:dyDescent="0.2">
      <c r="A54" s="1"/>
      <c r="B54" s="1"/>
      <c r="C54" s="2"/>
      <c r="D54" s="2"/>
      <c r="E54" s="2"/>
      <c r="F54" s="2"/>
      <c r="G54" s="46"/>
      <c r="H54" s="2"/>
      <c r="I54" s="2"/>
      <c r="L54" s="2"/>
      <c r="M54" s="42"/>
      <c r="N54" s="4"/>
      <c r="O54" s="34"/>
      <c r="P54" s="3"/>
    </row>
    <row r="55" spans="1:24" ht="12.75" customHeight="1" x14ac:dyDescent="0.2">
      <c r="A55" s="1"/>
      <c r="B55" s="1"/>
      <c r="C55" s="2"/>
      <c r="D55" s="2"/>
      <c r="E55" s="2"/>
      <c r="F55" s="2"/>
      <c r="G55" s="46"/>
      <c r="H55" s="2"/>
      <c r="I55" s="2"/>
      <c r="L55" s="2"/>
      <c r="M55" s="42"/>
      <c r="N55" s="4"/>
      <c r="O55" s="34"/>
      <c r="P55" s="3"/>
    </row>
    <row r="56" spans="1:24" ht="12.75" customHeight="1" x14ac:dyDescent="0.2">
      <c r="A56" s="1"/>
      <c r="B56" s="1"/>
      <c r="C56" s="2"/>
      <c r="D56" s="2"/>
      <c r="E56" s="2"/>
      <c r="F56" s="2"/>
      <c r="G56" s="46"/>
      <c r="H56" s="2"/>
      <c r="I56" s="2"/>
      <c r="J56" s="36"/>
      <c r="L56" s="2"/>
      <c r="M56" s="42"/>
      <c r="N56" s="4"/>
      <c r="O56" s="34"/>
      <c r="P56" s="3"/>
    </row>
    <row r="57" spans="1:24" ht="12.75" customHeight="1" x14ac:dyDescent="0.2">
      <c r="A57" s="1"/>
      <c r="B57" s="1"/>
      <c r="C57" s="2"/>
      <c r="D57" s="2"/>
      <c r="E57" s="2"/>
      <c r="F57" s="2"/>
      <c r="G57" s="46"/>
      <c r="H57" s="2"/>
      <c r="I57" s="2"/>
      <c r="L57" s="2"/>
      <c r="M57" s="42"/>
      <c r="N57" s="4"/>
      <c r="O57" s="34"/>
      <c r="P57" s="3"/>
    </row>
    <row r="58" spans="1:24" ht="12.75" customHeight="1" x14ac:dyDescent="0.2">
      <c r="A58" s="1"/>
      <c r="B58" s="1"/>
      <c r="C58" s="2"/>
      <c r="D58" s="2"/>
      <c r="E58" s="2"/>
      <c r="F58" s="2"/>
      <c r="G58" s="46"/>
      <c r="H58" s="2"/>
      <c r="I58" s="2"/>
      <c r="L58" s="2"/>
      <c r="M58" s="42"/>
      <c r="N58" s="4"/>
      <c r="O58" s="34"/>
      <c r="P58" s="3"/>
    </row>
    <row r="59" spans="1:24" ht="12.75" customHeight="1" x14ac:dyDescent="0.2">
      <c r="A59" s="1"/>
      <c r="B59" s="1"/>
      <c r="C59" s="2"/>
      <c r="D59" s="2"/>
      <c r="E59" s="2"/>
      <c r="F59" s="2"/>
      <c r="G59" s="46"/>
      <c r="H59" s="2"/>
      <c r="I59" s="2"/>
      <c r="L59" s="2"/>
      <c r="M59" s="42"/>
      <c r="N59" s="4"/>
      <c r="O59" s="34"/>
      <c r="P59" s="3"/>
    </row>
    <row r="60" spans="1:24" ht="12.75" customHeight="1" x14ac:dyDescent="0.2">
      <c r="A60" s="1"/>
      <c r="B60" s="1"/>
      <c r="C60" s="2"/>
      <c r="D60" s="2"/>
      <c r="E60" s="2"/>
      <c r="F60" s="2"/>
      <c r="G60" s="46"/>
      <c r="H60" s="2"/>
      <c r="I60" s="2"/>
      <c r="L60" s="2"/>
      <c r="M60" s="42"/>
      <c r="N60" s="4"/>
      <c r="O60" s="34"/>
      <c r="P60" s="3"/>
    </row>
    <row r="61" spans="1:24" ht="12.75" customHeight="1" x14ac:dyDescent="0.2">
      <c r="A61" s="1"/>
      <c r="B61" s="1"/>
      <c r="C61" s="2"/>
      <c r="D61" s="2"/>
      <c r="E61" s="2"/>
      <c r="F61" s="2"/>
      <c r="G61" s="46"/>
      <c r="H61" s="2"/>
      <c r="I61" s="2"/>
      <c r="L61" s="2"/>
      <c r="M61" s="42"/>
      <c r="N61" s="4"/>
      <c r="O61" s="34"/>
      <c r="P61" s="3"/>
    </row>
    <row r="62" spans="1:24" ht="12.75" customHeight="1" x14ac:dyDescent="0.2">
      <c r="A62" s="1"/>
      <c r="B62" s="1"/>
      <c r="C62" s="2"/>
      <c r="D62" s="2"/>
      <c r="E62" s="2"/>
      <c r="F62" s="2"/>
      <c r="G62" s="46"/>
      <c r="H62" s="2"/>
      <c r="I62" s="2"/>
      <c r="L62" s="2"/>
      <c r="M62" s="42"/>
      <c r="N62" s="4"/>
      <c r="O62" s="34"/>
      <c r="P62" s="3"/>
    </row>
    <row r="63" spans="1:24" ht="12.75" customHeight="1" x14ac:dyDescent="0.2">
      <c r="A63" s="1"/>
      <c r="B63" s="1"/>
      <c r="C63" s="2"/>
      <c r="D63" s="2"/>
      <c r="E63" s="2"/>
      <c r="F63" s="2"/>
      <c r="G63" s="46"/>
      <c r="H63" s="2"/>
      <c r="I63" s="2"/>
      <c r="L63" s="2"/>
      <c r="M63" s="42"/>
      <c r="N63" s="4"/>
      <c r="O63" s="34"/>
      <c r="P63" s="3"/>
    </row>
    <row r="64" spans="1:24" ht="12.75" customHeight="1" x14ac:dyDescent="0.2">
      <c r="A64" s="1"/>
      <c r="B64" s="1"/>
      <c r="C64" s="2"/>
      <c r="D64" s="2"/>
      <c r="E64" s="2"/>
      <c r="F64" s="2"/>
      <c r="G64" s="46"/>
      <c r="H64" s="2"/>
      <c r="I64" s="2"/>
      <c r="L64" s="2"/>
      <c r="M64" s="42"/>
      <c r="N64" s="4"/>
      <c r="O64" s="34"/>
      <c r="P64" s="3"/>
    </row>
    <row r="65" spans="1:16" ht="12.75" customHeight="1" x14ac:dyDescent="0.2">
      <c r="A65" s="1"/>
      <c r="B65" s="1"/>
      <c r="C65" s="2"/>
      <c r="D65" s="2"/>
      <c r="E65" s="2"/>
      <c r="F65" s="2"/>
      <c r="G65" s="46"/>
      <c r="H65" s="2"/>
      <c r="I65" s="2"/>
      <c r="L65" s="2"/>
      <c r="M65" s="42"/>
      <c r="N65" s="4"/>
      <c r="O65" s="34"/>
      <c r="P65" s="3"/>
    </row>
    <row r="66" spans="1:16" ht="12.75" customHeight="1" x14ac:dyDescent="0.2">
      <c r="A66" s="1"/>
      <c r="B66" s="1"/>
      <c r="C66" s="2"/>
      <c r="D66" s="37"/>
      <c r="E66" s="37"/>
      <c r="F66" s="37"/>
      <c r="G66" s="48"/>
      <c r="H66" s="2"/>
      <c r="I66" s="2"/>
      <c r="L66" s="2"/>
      <c r="M66" s="42"/>
      <c r="N66" s="4"/>
      <c r="O66" s="34"/>
      <c r="P66" s="3"/>
    </row>
    <row r="67" spans="1:16" ht="12.75" customHeight="1" x14ac:dyDescent="0.2">
      <c r="A67" s="1"/>
      <c r="B67" s="1"/>
      <c r="C67" s="2"/>
      <c r="D67" s="2"/>
      <c r="E67" s="2"/>
      <c r="F67" s="2"/>
      <c r="G67" s="46"/>
      <c r="H67" s="2"/>
      <c r="I67" s="2"/>
      <c r="L67" s="2"/>
      <c r="M67" s="42"/>
      <c r="N67" s="4"/>
      <c r="O67" s="34"/>
      <c r="P67" s="3"/>
    </row>
    <row r="68" spans="1:16" ht="12.75" customHeight="1" x14ac:dyDescent="0.2">
      <c r="A68" s="1"/>
      <c r="B68" s="1"/>
      <c r="C68" s="2"/>
      <c r="D68" s="2"/>
      <c r="E68" s="2"/>
      <c r="F68" s="2"/>
      <c r="G68" s="46"/>
      <c r="H68" s="2"/>
      <c r="I68" s="2"/>
      <c r="L68" s="2"/>
      <c r="M68" s="42"/>
      <c r="N68" s="4"/>
      <c r="O68" s="34"/>
      <c r="P68" s="3"/>
    </row>
    <row r="69" spans="1:16" ht="12.75" customHeight="1" x14ac:dyDescent="0.2">
      <c r="A69" s="1"/>
      <c r="B69" s="1"/>
      <c r="C69" s="2"/>
      <c r="D69" s="2"/>
      <c r="E69" s="2"/>
      <c r="F69" s="2"/>
      <c r="G69" s="46"/>
      <c r="H69" s="2"/>
      <c r="I69" s="2"/>
      <c r="L69" s="2"/>
      <c r="M69" s="42"/>
      <c r="N69" s="4"/>
      <c r="O69" s="34"/>
      <c r="P69" s="3"/>
    </row>
    <row r="70" spans="1:16" ht="12.75" customHeight="1" x14ac:dyDescent="0.2">
      <c r="A70" s="1"/>
      <c r="B70" s="1"/>
      <c r="C70" s="2"/>
      <c r="D70" s="2"/>
      <c r="E70" s="2"/>
      <c r="F70" s="2"/>
      <c r="G70" s="46"/>
      <c r="H70" s="2"/>
      <c r="I70" s="2"/>
      <c r="L70" s="2"/>
      <c r="M70" s="42"/>
      <c r="N70" s="4"/>
      <c r="O70" s="34"/>
      <c r="P70" s="3"/>
    </row>
    <row r="71" spans="1:16" ht="12.75" customHeight="1" x14ac:dyDescent="0.2">
      <c r="A71" s="1"/>
      <c r="B71" s="1"/>
      <c r="C71" s="2"/>
      <c r="D71" s="2"/>
      <c r="E71" s="2"/>
      <c r="F71" s="2"/>
      <c r="G71" s="46"/>
      <c r="H71" s="2"/>
      <c r="I71" s="2"/>
      <c r="L71" s="2"/>
      <c r="M71" s="42"/>
      <c r="N71" s="4"/>
      <c r="P71" s="3"/>
    </row>
    <row r="72" spans="1:16" ht="12.75" customHeight="1" x14ac:dyDescent="0.2">
      <c r="A72" s="1"/>
      <c r="B72" s="1"/>
      <c r="C72" s="2"/>
      <c r="D72" s="2"/>
      <c r="E72" s="2"/>
      <c r="F72" s="2"/>
      <c r="G72" s="46"/>
      <c r="H72" s="2"/>
      <c r="I72" s="2"/>
      <c r="L72" s="2"/>
      <c r="M72" s="42"/>
      <c r="N72" s="4"/>
      <c r="P72" s="3"/>
    </row>
    <row r="73" spans="1:16" ht="12.75" customHeight="1" x14ac:dyDescent="0.2">
      <c r="A73" s="1"/>
      <c r="B73" s="1"/>
      <c r="C73" s="2"/>
      <c r="D73" s="2"/>
      <c r="E73" s="2"/>
      <c r="F73" s="2"/>
      <c r="G73" s="46"/>
      <c r="H73" s="2"/>
      <c r="I73" s="2"/>
      <c r="L73" s="2"/>
      <c r="M73" s="42"/>
      <c r="N73" s="4"/>
      <c r="P73" s="3"/>
    </row>
    <row r="74" spans="1:16" ht="12.75" customHeight="1" x14ac:dyDescent="0.2">
      <c r="A74" s="1"/>
      <c r="B74" s="1"/>
      <c r="C74" s="2"/>
      <c r="D74" s="2"/>
      <c r="E74" s="2"/>
      <c r="F74" s="2"/>
      <c r="G74" s="46"/>
      <c r="H74" s="2"/>
      <c r="I74" s="2"/>
      <c r="L74" s="2"/>
      <c r="M74" s="42"/>
      <c r="N74" s="4"/>
      <c r="P74" s="3"/>
    </row>
    <row r="75" spans="1:16" ht="12.75" customHeight="1" x14ac:dyDescent="0.2">
      <c r="A75" s="1"/>
      <c r="B75" s="1"/>
      <c r="C75" s="2"/>
      <c r="D75" s="2"/>
      <c r="E75" s="2"/>
      <c r="F75" s="2"/>
      <c r="G75" s="46"/>
      <c r="H75" s="2"/>
      <c r="I75" s="2"/>
      <c r="L75" s="2"/>
      <c r="M75" s="42"/>
      <c r="N75" s="4"/>
      <c r="P75" s="3"/>
    </row>
    <row r="76" spans="1:16" ht="12.75" customHeight="1" x14ac:dyDescent="0.2">
      <c r="A76" s="1"/>
      <c r="B76" s="1"/>
      <c r="C76" s="2"/>
      <c r="D76" s="2"/>
      <c r="E76" s="2"/>
      <c r="F76" s="2"/>
      <c r="G76" s="46"/>
      <c r="H76" s="2"/>
      <c r="I76" s="2"/>
      <c r="L76" s="2"/>
      <c r="M76" s="42"/>
      <c r="N76" s="4"/>
      <c r="P76" s="3"/>
    </row>
    <row r="77" spans="1:16" ht="12.75" customHeight="1" x14ac:dyDescent="0.2">
      <c r="A77" s="1"/>
      <c r="B77" s="1"/>
      <c r="C77" s="2"/>
      <c r="D77" s="2"/>
      <c r="E77" s="2"/>
      <c r="F77" s="2"/>
      <c r="G77" s="46"/>
      <c r="H77" s="2"/>
      <c r="I77" s="2"/>
      <c r="L77" s="2"/>
      <c r="M77" s="42"/>
      <c r="N77" s="4"/>
      <c r="P77" s="3"/>
    </row>
    <row r="78" spans="1:16" ht="12.75" customHeight="1" x14ac:dyDescent="0.2">
      <c r="A78" s="1"/>
      <c r="B78" s="1"/>
      <c r="C78" s="2"/>
      <c r="D78" s="2"/>
      <c r="E78" s="2"/>
      <c r="F78" s="2"/>
      <c r="G78" s="46"/>
      <c r="H78" s="2"/>
      <c r="I78" s="2"/>
      <c r="L78" s="2"/>
      <c r="M78" s="42"/>
      <c r="N78" s="4"/>
      <c r="P78" s="3"/>
    </row>
    <row r="79" spans="1:16" ht="12.75" customHeight="1" x14ac:dyDescent="0.2">
      <c r="A79" s="1"/>
      <c r="B79" s="1"/>
      <c r="C79" s="2"/>
      <c r="D79" s="2"/>
      <c r="E79" s="2"/>
      <c r="F79" s="2"/>
      <c r="G79" s="46"/>
      <c r="H79" s="2"/>
      <c r="I79" s="2"/>
      <c r="L79" s="2"/>
      <c r="M79" s="42"/>
      <c r="N79" s="4"/>
      <c r="P79" s="3"/>
    </row>
    <row r="80" spans="1:16" ht="12.75" customHeight="1" x14ac:dyDescent="0.2">
      <c r="A80" s="1"/>
      <c r="B80" s="1"/>
      <c r="C80" s="2"/>
      <c r="D80" s="2"/>
      <c r="E80" s="2"/>
      <c r="F80" s="2"/>
      <c r="G80" s="46"/>
      <c r="H80" s="2"/>
      <c r="I80" s="2"/>
      <c r="L80" s="2"/>
      <c r="M80" s="42"/>
      <c r="N80" s="4"/>
      <c r="P80" s="3"/>
    </row>
    <row r="81" spans="1:16" ht="12.75" customHeight="1" x14ac:dyDescent="0.2">
      <c r="A81" s="1"/>
      <c r="B81" s="1"/>
      <c r="C81" s="2"/>
      <c r="D81" s="2"/>
      <c r="E81" s="2"/>
      <c r="F81" s="2"/>
      <c r="G81" s="46"/>
      <c r="H81" s="2"/>
      <c r="I81" s="2"/>
      <c r="L81" s="2"/>
      <c r="M81" s="42"/>
      <c r="N81" s="4"/>
      <c r="P81" s="3"/>
    </row>
    <row r="82" spans="1:16" ht="12.75" customHeight="1" x14ac:dyDescent="0.2">
      <c r="A82" s="1"/>
      <c r="B82" s="1"/>
      <c r="C82" s="2"/>
      <c r="D82" s="2"/>
      <c r="E82" s="2"/>
      <c r="F82" s="2"/>
      <c r="G82" s="46"/>
      <c r="H82" s="2"/>
      <c r="I82" s="2"/>
      <c r="L82" s="2"/>
      <c r="M82" s="42"/>
      <c r="N82" s="4"/>
      <c r="P82" s="3"/>
    </row>
    <row r="83" spans="1:16" ht="12.75" customHeight="1" x14ac:dyDescent="0.2">
      <c r="A83" s="1"/>
      <c r="B83" s="1"/>
      <c r="C83" s="2"/>
      <c r="D83" s="2"/>
      <c r="E83" s="2"/>
      <c r="F83" s="2"/>
      <c r="G83" s="46"/>
      <c r="H83" s="2"/>
      <c r="I83" s="2"/>
      <c r="L83" s="2"/>
      <c r="M83" s="42"/>
      <c r="N83" s="4"/>
      <c r="P83" s="3"/>
    </row>
    <row r="84" spans="1:16" ht="12.75" customHeight="1" x14ac:dyDescent="0.2">
      <c r="A84" s="1"/>
      <c r="B84" s="1"/>
      <c r="C84" s="2"/>
      <c r="D84" s="2"/>
      <c r="E84" s="2"/>
      <c r="F84" s="2"/>
      <c r="G84" s="46"/>
      <c r="H84" s="2"/>
      <c r="I84" s="2"/>
      <c r="L84" s="2"/>
      <c r="M84" s="42"/>
      <c r="N84" s="4"/>
      <c r="P84" s="3"/>
    </row>
    <row r="85" spans="1:16" ht="12.75" customHeight="1" x14ac:dyDescent="0.2">
      <c r="A85" s="1"/>
      <c r="B85" s="1"/>
      <c r="C85" s="2"/>
      <c r="D85" s="2"/>
      <c r="E85" s="2"/>
      <c r="F85" s="2"/>
      <c r="G85" s="46"/>
      <c r="H85" s="2"/>
      <c r="I85" s="2"/>
      <c r="L85" s="2"/>
      <c r="M85" s="42"/>
      <c r="N85" s="4"/>
      <c r="P85" s="3"/>
    </row>
    <row r="86" spans="1:16" ht="12.75" customHeight="1" x14ac:dyDescent="0.2">
      <c r="A86" s="1"/>
      <c r="B86" s="1"/>
      <c r="C86" s="2"/>
      <c r="D86" s="2"/>
      <c r="E86" s="2"/>
      <c r="F86" s="2"/>
      <c r="G86" s="46"/>
      <c r="H86" s="2"/>
      <c r="I86" s="2"/>
      <c r="L86" s="2"/>
      <c r="M86" s="42"/>
      <c r="N86" s="4"/>
      <c r="P86" s="3"/>
    </row>
    <row r="87" spans="1:16" ht="12.75" customHeight="1" x14ac:dyDescent="0.2">
      <c r="A87" s="1"/>
      <c r="B87" s="1"/>
      <c r="C87" s="2"/>
      <c r="D87" s="2"/>
      <c r="E87" s="2"/>
      <c r="F87" s="2"/>
      <c r="G87" s="46"/>
      <c r="H87" s="2"/>
      <c r="I87" s="2"/>
      <c r="L87" s="2"/>
      <c r="M87" s="42"/>
      <c r="N87" s="4"/>
      <c r="P87" s="3"/>
    </row>
    <row r="88" spans="1:16" ht="12.75" customHeight="1" x14ac:dyDescent="0.2">
      <c r="A88" s="1"/>
      <c r="B88" s="1"/>
      <c r="C88" s="2"/>
      <c r="D88" s="2"/>
      <c r="E88" s="2"/>
      <c r="F88" s="2"/>
      <c r="G88" s="46"/>
      <c r="H88" s="2"/>
      <c r="I88" s="2"/>
      <c r="L88" s="2"/>
      <c r="M88" s="42"/>
      <c r="N88" s="4"/>
      <c r="P88" s="3"/>
    </row>
    <row r="89" spans="1:16" ht="12.75" customHeight="1" x14ac:dyDescent="0.2">
      <c r="A89" s="1"/>
      <c r="B89" s="1"/>
      <c r="C89" s="2"/>
      <c r="D89" s="2"/>
      <c r="E89" s="2"/>
      <c r="F89" s="2"/>
      <c r="G89" s="46"/>
      <c r="H89" s="2"/>
      <c r="I89" s="2"/>
      <c r="L89" s="2"/>
      <c r="M89" s="42"/>
      <c r="N89" s="4"/>
      <c r="P89" s="3"/>
    </row>
    <row r="90" spans="1:16" ht="12.75" customHeight="1" x14ac:dyDescent="0.2">
      <c r="A90" s="1"/>
      <c r="B90" s="1"/>
      <c r="C90" s="2"/>
      <c r="D90" s="2"/>
      <c r="E90" s="2"/>
      <c r="F90" s="2"/>
      <c r="G90" s="46"/>
      <c r="H90" s="2"/>
      <c r="I90" s="2"/>
      <c r="L90" s="2"/>
      <c r="M90" s="42"/>
      <c r="N90" s="4"/>
      <c r="P90" s="3"/>
    </row>
    <row r="91" spans="1:16" ht="12.75" customHeight="1" x14ac:dyDescent="0.2">
      <c r="A91" s="1"/>
      <c r="B91" s="1"/>
      <c r="C91" s="2"/>
      <c r="D91" s="2"/>
      <c r="E91" s="2"/>
      <c r="F91" s="2"/>
      <c r="G91" s="46"/>
      <c r="H91" s="2"/>
      <c r="I91" s="2"/>
      <c r="L91" s="2"/>
      <c r="M91" s="42"/>
      <c r="N91" s="4"/>
      <c r="P91" s="3"/>
    </row>
    <row r="92" spans="1:16" ht="12.75" customHeight="1" x14ac:dyDescent="0.2">
      <c r="A92" s="1"/>
      <c r="B92" s="1"/>
      <c r="C92" s="2"/>
      <c r="D92" s="2"/>
      <c r="E92" s="2"/>
      <c r="F92" s="2"/>
      <c r="G92" s="46"/>
      <c r="H92" s="2"/>
      <c r="I92" s="2"/>
      <c r="L92" s="2"/>
      <c r="M92" s="42"/>
      <c r="N92" s="4"/>
      <c r="P92" s="3"/>
    </row>
    <row r="93" spans="1:16" ht="12.75" customHeight="1" x14ac:dyDescent="0.2">
      <c r="A93" s="1"/>
      <c r="B93" s="1"/>
      <c r="C93" s="2"/>
      <c r="D93" s="2"/>
      <c r="E93" s="2"/>
      <c r="F93" s="2"/>
      <c r="G93" s="46"/>
      <c r="H93" s="2"/>
      <c r="I93" s="2"/>
      <c r="L93" s="2"/>
      <c r="M93" s="42"/>
      <c r="N93" s="4"/>
      <c r="P93" s="3"/>
    </row>
    <row r="94" spans="1:16" ht="12.75" customHeight="1" x14ac:dyDescent="0.2">
      <c r="A94" s="1"/>
      <c r="B94" s="1"/>
      <c r="C94" s="2"/>
      <c r="D94" s="2"/>
      <c r="E94" s="2"/>
      <c r="F94" s="2"/>
      <c r="G94" s="46"/>
      <c r="H94" s="2"/>
      <c r="I94" s="2"/>
      <c r="L94" s="2"/>
      <c r="M94" s="42"/>
      <c r="N94" s="4"/>
      <c r="P94" s="3"/>
    </row>
    <row r="95" spans="1:16" ht="12.75" customHeight="1" x14ac:dyDescent="0.2">
      <c r="A95" s="1"/>
      <c r="B95" s="1"/>
      <c r="C95" s="2"/>
      <c r="D95" s="2"/>
      <c r="E95" s="2"/>
      <c r="F95" s="2"/>
      <c r="G95" s="46"/>
      <c r="H95" s="2"/>
      <c r="I95" s="2"/>
      <c r="L95" s="2"/>
      <c r="M95" s="42"/>
      <c r="N95" s="4"/>
      <c r="P95" s="3"/>
    </row>
    <row r="96" spans="1:16" ht="12.75" customHeight="1" x14ac:dyDescent="0.2">
      <c r="A96" s="1"/>
      <c r="B96" s="1"/>
      <c r="C96" s="2"/>
      <c r="D96" s="2"/>
      <c r="E96" s="2"/>
      <c r="F96" s="2"/>
      <c r="G96" s="46"/>
      <c r="H96" s="2"/>
      <c r="I96" s="2"/>
      <c r="L96" s="2"/>
      <c r="M96" s="42"/>
      <c r="N96" s="4"/>
      <c r="P96" s="3"/>
    </row>
    <row r="97" spans="1:16" ht="12.75" customHeight="1" x14ac:dyDescent="0.2">
      <c r="A97" s="1"/>
      <c r="B97" s="1"/>
      <c r="C97" s="2"/>
      <c r="D97" s="2"/>
      <c r="E97" s="2"/>
      <c r="F97" s="2"/>
      <c r="G97" s="46"/>
      <c r="H97" s="2"/>
      <c r="I97" s="2"/>
      <c r="L97" s="2"/>
      <c r="M97" s="42"/>
      <c r="N97" s="4"/>
      <c r="P97" s="3"/>
    </row>
    <row r="98" spans="1:16" ht="12.75" customHeight="1" x14ac:dyDescent="0.2">
      <c r="A98" s="1"/>
      <c r="B98" s="1"/>
      <c r="C98" s="2"/>
      <c r="D98" s="2"/>
      <c r="E98" s="2"/>
      <c r="F98" s="2"/>
      <c r="G98" s="46"/>
      <c r="H98" s="2"/>
      <c r="I98" s="2"/>
      <c r="L98" s="2"/>
      <c r="M98" s="42"/>
      <c r="N98" s="4"/>
      <c r="P98" s="3"/>
    </row>
    <row r="99" spans="1:16" ht="12.75" customHeight="1" x14ac:dyDescent="0.2">
      <c r="A99" s="1"/>
      <c r="B99" s="1"/>
      <c r="C99" s="2"/>
      <c r="D99" s="2"/>
      <c r="E99" s="2"/>
      <c r="F99" s="2"/>
      <c r="G99" s="46"/>
      <c r="H99" s="2"/>
      <c r="I99" s="2"/>
      <c r="L99" s="2"/>
      <c r="M99" s="42"/>
      <c r="N99" s="4"/>
      <c r="P99" s="3"/>
    </row>
    <row r="100" spans="1:16" ht="12.75" customHeight="1" x14ac:dyDescent="0.2">
      <c r="A100" s="1"/>
      <c r="B100" s="1"/>
      <c r="C100" s="2"/>
      <c r="D100" s="2"/>
      <c r="E100" s="2"/>
      <c r="F100" s="2"/>
      <c r="G100" s="46"/>
      <c r="H100" s="2"/>
      <c r="I100" s="2"/>
      <c r="L100" s="2"/>
      <c r="M100" s="42"/>
      <c r="N100" s="4"/>
      <c r="P100" s="3"/>
    </row>
    <row r="101" spans="1:16" ht="12.75" customHeight="1" x14ac:dyDescent="0.2">
      <c r="A101" s="1"/>
      <c r="B101" s="1"/>
      <c r="C101" s="2"/>
      <c r="D101" s="2"/>
      <c r="E101" s="2"/>
      <c r="F101" s="2"/>
      <c r="G101" s="46"/>
      <c r="H101" s="2"/>
      <c r="I101" s="2"/>
      <c r="L101" s="2"/>
      <c r="M101" s="42"/>
      <c r="N101" s="4"/>
      <c r="P101" s="3"/>
    </row>
    <row r="102" spans="1:16" ht="12.75" customHeight="1" x14ac:dyDescent="0.2">
      <c r="A102" s="1"/>
      <c r="B102" s="1"/>
      <c r="C102" s="2"/>
      <c r="D102" s="2"/>
      <c r="E102" s="2"/>
      <c r="F102" s="2"/>
      <c r="G102" s="46"/>
      <c r="H102" s="2"/>
      <c r="I102" s="2"/>
      <c r="L102" s="2"/>
      <c r="M102" s="42"/>
      <c r="N102" s="4"/>
      <c r="P102" s="3"/>
    </row>
    <row r="103" spans="1:16" ht="12.75" customHeight="1" x14ac:dyDescent="0.2">
      <c r="A103" s="1"/>
      <c r="B103" s="1"/>
      <c r="C103" s="2"/>
      <c r="D103" s="2"/>
      <c r="E103" s="2"/>
      <c r="F103" s="2"/>
      <c r="G103" s="46"/>
      <c r="H103" s="2"/>
      <c r="I103" s="2"/>
      <c r="L103" s="2"/>
      <c r="M103" s="42"/>
      <c r="N103" s="4"/>
      <c r="P103" s="3"/>
    </row>
    <row r="104" spans="1:16" ht="12.75" customHeight="1" x14ac:dyDescent="0.2">
      <c r="A104" s="1"/>
      <c r="B104" s="1"/>
      <c r="C104" s="2"/>
      <c r="D104" s="2"/>
      <c r="E104" s="2"/>
      <c r="F104" s="2"/>
      <c r="G104" s="46"/>
      <c r="H104" s="2"/>
      <c r="I104" s="2"/>
      <c r="L104" s="2"/>
      <c r="M104" s="42"/>
      <c r="N104" s="4"/>
      <c r="P104" s="3"/>
    </row>
    <row r="105" spans="1:16" ht="12.75" customHeight="1" x14ac:dyDescent="0.2">
      <c r="A105" s="1"/>
      <c r="B105" s="1"/>
      <c r="C105" s="2"/>
      <c r="D105" s="2"/>
      <c r="E105" s="2"/>
      <c r="F105" s="2"/>
      <c r="G105" s="46"/>
      <c r="H105" s="2"/>
      <c r="I105" s="2"/>
      <c r="L105" s="2"/>
      <c r="M105" s="42"/>
      <c r="N105" s="4"/>
      <c r="P105" s="3"/>
    </row>
    <row r="106" spans="1:16" ht="12.75" customHeight="1" x14ac:dyDescent="0.2">
      <c r="A106" s="1"/>
      <c r="B106" s="1"/>
      <c r="C106" s="2"/>
      <c r="D106" s="2"/>
      <c r="E106" s="2"/>
      <c r="F106" s="2"/>
      <c r="G106" s="46"/>
      <c r="H106" s="2"/>
      <c r="I106" s="2"/>
      <c r="L106" s="2"/>
      <c r="M106" s="42"/>
      <c r="N106" s="4"/>
      <c r="P106" s="3"/>
    </row>
    <row r="107" spans="1:16" ht="12.75" customHeight="1" x14ac:dyDescent="0.2">
      <c r="A107" s="1"/>
      <c r="B107" s="1"/>
      <c r="C107" s="2"/>
      <c r="D107" s="2"/>
      <c r="E107" s="2"/>
      <c r="F107" s="2"/>
      <c r="G107" s="46"/>
      <c r="H107" s="2"/>
      <c r="I107" s="2"/>
      <c r="L107" s="2"/>
      <c r="M107" s="42"/>
      <c r="N107" s="4"/>
      <c r="P107" s="3"/>
    </row>
    <row r="108" spans="1:16" ht="12.75" customHeight="1" x14ac:dyDescent="0.2">
      <c r="A108" s="1"/>
      <c r="B108" s="1"/>
      <c r="C108" s="2"/>
      <c r="D108" s="2"/>
      <c r="E108" s="2"/>
      <c r="F108" s="2"/>
      <c r="G108" s="46"/>
      <c r="H108" s="2"/>
      <c r="I108" s="2"/>
      <c r="L108" s="2"/>
      <c r="M108" s="42"/>
      <c r="N108" s="4"/>
      <c r="P108" s="3"/>
    </row>
    <row r="109" spans="1:16" ht="12.75" customHeight="1" x14ac:dyDescent="0.2">
      <c r="A109" s="1"/>
      <c r="B109" s="1"/>
      <c r="C109" s="2"/>
      <c r="D109" s="2"/>
      <c r="E109" s="2"/>
      <c r="F109" s="2"/>
      <c r="G109" s="46"/>
      <c r="H109" s="2"/>
      <c r="I109" s="2"/>
      <c r="L109" s="2"/>
      <c r="M109" s="42"/>
      <c r="N109" s="4"/>
      <c r="P109" s="3"/>
    </row>
    <row r="110" spans="1:16" ht="12.75" customHeight="1" x14ac:dyDescent="0.2">
      <c r="A110" s="1"/>
      <c r="B110" s="1"/>
      <c r="C110" s="2"/>
      <c r="D110" s="2"/>
      <c r="E110" s="2"/>
      <c r="F110" s="2"/>
      <c r="G110" s="46"/>
      <c r="H110" s="2"/>
      <c r="I110" s="2"/>
      <c r="L110" s="2"/>
      <c r="M110" s="42"/>
      <c r="N110" s="4"/>
      <c r="P110" s="3"/>
    </row>
    <row r="111" spans="1:16" ht="12.75" customHeight="1" x14ac:dyDescent="0.2">
      <c r="A111" s="1"/>
      <c r="B111" s="1"/>
      <c r="C111" s="2"/>
      <c r="D111" s="2"/>
      <c r="E111" s="2"/>
      <c r="F111" s="2"/>
      <c r="G111" s="46"/>
      <c r="H111" s="2"/>
      <c r="I111" s="2"/>
      <c r="L111" s="2"/>
      <c r="M111" s="42"/>
      <c r="N111" s="4"/>
      <c r="P111" s="3"/>
    </row>
    <row r="112" spans="1:16" ht="12.75" customHeight="1" x14ac:dyDescent="0.2">
      <c r="A112" s="1"/>
      <c r="B112" s="1"/>
      <c r="C112" s="2"/>
      <c r="D112" s="2"/>
      <c r="E112" s="2"/>
      <c r="F112" s="2"/>
      <c r="G112" s="46"/>
      <c r="H112" s="2"/>
      <c r="I112" s="2"/>
      <c r="L112" s="2"/>
      <c r="M112" s="42"/>
      <c r="N112" s="4"/>
      <c r="P112" s="3"/>
    </row>
    <row r="113" spans="1:16" ht="12.75" customHeight="1" x14ac:dyDescent="0.2">
      <c r="A113" s="1"/>
      <c r="B113" s="1"/>
      <c r="C113" s="2"/>
      <c r="D113" s="2"/>
      <c r="E113" s="2"/>
      <c r="F113" s="2"/>
      <c r="G113" s="46"/>
      <c r="H113" s="2"/>
      <c r="I113" s="2"/>
      <c r="L113" s="2"/>
      <c r="M113" s="42"/>
      <c r="N113" s="4"/>
      <c r="P113" s="3"/>
    </row>
    <row r="114" spans="1:16" ht="12.75" customHeight="1" x14ac:dyDescent="0.2">
      <c r="A114" s="1"/>
      <c r="B114" s="1"/>
      <c r="C114" s="2"/>
      <c r="D114" s="2"/>
      <c r="E114" s="2"/>
      <c r="F114" s="2"/>
      <c r="G114" s="46"/>
      <c r="H114" s="2"/>
      <c r="I114" s="2"/>
      <c r="L114" s="2"/>
      <c r="M114" s="42"/>
      <c r="N114" s="4"/>
      <c r="P114" s="3"/>
    </row>
    <row r="115" spans="1:16" ht="12.75" customHeight="1" x14ac:dyDescent="0.2">
      <c r="A115" s="1"/>
      <c r="B115" s="1"/>
      <c r="C115" s="2"/>
      <c r="D115" s="2"/>
      <c r="E115" s="2"/>
      <c r="F115" s="2"/>
      <c r="G115" s="46"/>
      <c r="H115" s="2"/>
      <c r="I115" s="2"/>
      <c r="L115" s="2"/>
      <c r="M115" s="42"/>
      <c r="N115" s="4"/>
      <c r="P115" s="3"/>
    </row>
    <row r="116" spans="1:16" ht="12.75" customHeight="1" x14ac:dyDescent="0.2">
      <c r="A116" s="1"/>
      <c r="B116" s="1"/>
      <c r="C116" s="2"/>
      <c r="D116" s="2"/>
      <c r="E116" s="2"/>
      <c r="F116" s="2"/>
      <c r="G116" s="46"/>
      <c r="H116" s="2"/>
      <c r="I116" s="2"/>
      <c r="L116" s="2"/>
      <c r="M116" s="42"/>
      <c r="N116" s="4"/>
      <c r="P116" s="3"/>
    </row>
    <row r="117" spans="1:16" ht="12.75" customHeight="1" x14ac:dyDescent="0.2">
      <c r="A117" s="1"/>
      <c r="B117" s="1"/>
      <c r="C117" s="2"/>
      <c r="D117" s="2"/>
      <c r="E117" s="2"/>
      <c r="F117" s="2"/>
      <c r="G117" s="46"/>
      <c r="H117" s="2"/>
      <c r="I117" s="2"/>
      <c r="L117" s="2"/>
      <c r="M117" s="42"/>
      <c r="N117" s="4"/>
      <c r="P117" s="3"/>
    </row>
    <row r="118" spans="1:16" ht="12.75" customHeight="1" x14ac:dyDescent="0.2">
      <c r="A118" s="1"/>
      <c r="B118" s="1"/>
      <c r="C118" s="2"/>
      <c r="D118" s="2"/>
      <c r="E118" s="2"/>
      <c r="F118" s="2"/>
      <c r="G118" s="46"/>
      <c r="H118" s="2"/>
      <c r="I118" s="2"/>
      <c r="L118" s="2"/>
      <c r="M118" s="42"/>
      <c r="N118" s="4"/>
      <c r="P118" s="3"/>
    </row>
    <row r="119" spans="1:16" ht="12.75" customHeight="1" x14ac:dyDescent="0.2">
      <c r="A119" s="1"/>
      <c r="B119" s="1"/>
      <c r="C119" s="2"/>
      <c r="D119" s="2"/>
      <c r="E119" s="2"/>
      <c r="F119" s="2"/>
      <c r="G119" s="46"/>
      <c r="H119" s="2"/>
      <c r="I119" s="2"/>
      <c r="L119" s="2"/>
      <c r="M119" s="42"/>
      <c r="N119" s="4"/>
      <c r="P119" s="3"/>
    </row>
    <row r="120" spans="1:16" ht="12.75" customHeight="1" x14ac:dyDescent="0.2">
      <c r="A120" s="1"/>
      <c r="B120" s="1"/>
      <c r="C120" s="2"/>
      <c r="D120" s="2"/>
      <c r="E120" s="2"/>
      <c r="F120" s="2"/>
      <c r="G120" s="46"/>
      <c r="H120" s="2"/>
      <c r="I120" s="2"/>
      <c r="L120" s="2"/>
      <c r="M120" s="42"/>
      <c r="N120" s="4"/>
      <c r="P120" s="3"/>
    </row>
    <row r="121" spans="1:16" ht="12.75" customHeight="1" x14ac:dyDescent="0.2">
      <c r="A121" s="1"/>
      <c r="B121" s="1"/>
      <c r="C121" s="2"/>
      <c r="D121" s="2"/>
      <c r="E121" s="2"/>
      <c r="F121" s="2"/>
      <c r="G121" s="46"/>
      <c r="H121" s="2"/>
      <c r="I121" s="2"/>
      <c r="L121" s="2"/>
      <c r="M121" s="42"/>
      <c r="N121" s="4"/>
      <c r="P121" s="3"/>
    </row>
    <row r="122" spans="1:16" ht="12.75" customHeight="1" x14ac:dyDescent="0.2">
      <c r="A122" s="1"/>
      <c r="B122" s="1"/>
      <c r="C122" s="2"/>
      <c r="D122" s="2"/>
      <c r="E122" s="2"/>
      <c r="F122" s="2"/>
      <c r="G122" s="46"/>
      <c r="H122" s="2"/>
      <c r="I122" s="2"/>
      <c r="L122" s="2"/>
      <c r="M122" s="42"/>
      <c r="N122" s="4"/>
      <c r="P122" s="3"/>
    </row>
    <row r="123" spans="1:16" ht="12.75" customHeight="1" x14ac:dyDescent="0.2">
      <c r="A123" s="1"/>
      <c r="B123" s="1"/>
      <c r="C123" s="2"/>
      <c r="D123" s="2"/>
      <c r="E123" s="2"/>
      <c r="F123" s="2"/>
      <c r="G123" s="46"/>
      <c r="H123" s="2"/>
      <c r="I123" s="2"/>
      <c r="L123" s="2"/>
      <c r="M123" s="42"/>
      <c r="N123" s="4"/>
      <c r="P123" s="3"/>
    </row>
    <row r="124" spans="1:16" ht="12.75" customHeight="1" x14ac:dyDescent="0.2">
      <c r="A124" s="1"/>
      <c r="B124" s="1"/>
      <c r="C124" s="2"/>
      <c r="D124" s="2"/>
      <c r="E124" s="2"/>
      <c r="F124" s="2"/>
      <c r="G124" s="46"/>
      <c r="H124" s="2"/>
      <c r="I124" s="2"/>
      <c r="L124" s="2"/>
      <c r="M124" s="42"/>
      <c r="N124" s="4"/>
      <c r="P124" s="3"/>
    </row>
    <row r="125" spans="1:16" ht="12.75" customHeight="1" x14ac:dyDescent="0.2">
      <c r="A125" s="1"/>
      <c r="B125" s="1"/>
      <c r="C125" s="2"/>
      <c r="D125" s="2"/>
      <c r="E125" s="2"/>
      <c r="F125" s="2"/>
      <c r="G125" s="46"/>
      <c r="H125" s="2"/>
      <c r="I125" s="2"/>
      <c r="L125" s="2"/>
      <c r="M125" s="42"/>
      <c r="N125" s="4"/>
      <c r="P125" s="3"/>
    </row>
    <row r="126" spans="1:16" ht="12.75" customHeight="1" x14ac:dyDescent="0.2">
      <c r="A126" s="1"/>
      <c r="B126" s="1"/>
      <c r="C126" s="2"/>
      <c r="D126" s="2"/>
      <c r="E126" s="2"/>
      <c r="F126" s="2"/>
      <c r="G126" s="46"/>
      <c r="H126" s="2"/>
      <c r="I126" s="2"/>
      <c r="L126" s="2"/>
      <c r="M126" s="42"/>
      <c r="N126" s="4"/>
      <c r="P126" s="3"/>
    </row>
    <row r="127" spans="1:16" ht="12.75" customHeight="1" x14ac:dyDescent="0.2">
      <c r="A127" s="1"/>
      <c r="B127" s="1"/>
      <c r="C127" s="2"/>
      <c r="D127" s="2"/>
      <c r="E127" s="2"/>
      <c r="F127" s="2"/>
      <c r="G127" s="46"/>
      <c r="H127" s="2"/>
      <c r="I127" s="2"/>
      <c r="L127" s="2"/>
      <c r="M127" s="42"/>
      <c r="N127" s="4"/>
      <c r="P127" s="3"/>
    </row>
    <row r="128" spans="1:16" ht="12.75" customHeight="1" x14ac:dyDescent="0.2">
      <c r="A128" s="1"/>
      <c r="B128" s="1"/>
      <c r="C128" s="2"/>
      <c r="D128" s="2"/>
      <c r="E128" s="2"/>
      <c r="F128" s="2"/>
      <c r="G128" s="46"/>
      <c r="H128" s="2"/>
      <c r="I128" s="2"/>
      <c r="L128" s="2"/>
      <c r="M128" s="42"/>
      <c r="N128" s="4"/>
      <c r="P128" s="3"/>
    </row>
    <row r="129" spans="1:16" ht="12.75" customHeight="1" x14ac:dyDescent="0.2">
      <c r="A129" s="1"/>
      <c r="B129" s="1"/>
      <c r="C129" s="2"/>
      <c r="D129" s="2"/>
      <c r="E129" s="2"/>
      <c r="F129" s="2"/>
      <c r="G129" s="46"/>
      <c r="H129" s="2"/>
      <c r="I129" s="2"/>
      <c r="L129" s="2"/>
      <c r="M129" s="42"/>
      <c r="N129" s="4"/>
      <c r="P129" s="3"/>
    </row>
    <row r="130" spans="1:16" ht="12.75" customHeight="1" x14ac:dyDescent="0.2">
      <c r="A130" s="1"/>
      <c r="B130" s="1"/>
      <c r="C130" s="2"/>
      <c r="D130" s="2"/>
      <c r="E130" s="2"/>
      <c r="F130" s="2"/>
      <c r="G130" s="46"/>
      <c r="H130" s="2"/>
      <c r="I130" s="2"/>
      <c r="L130" s="2"/>
      <c r="M130" s="42"/>
      <c r="N130" s="4"/>
      <c r="P130" s="3"/>
    </row>
    <row r="131" spans="1:16" ht="12.75" customHeight="1" x14ac:dyDescent="0.2">
      <c r="A131" s="1"/>
      <c r="B131" s="1"/>
      <c r="C131" s="2"/>
      <c r="D131" s="2"/>
      <c r="E131" s="2"/>
      <c r="F131" s="2"/>
      <c r="G131" s="46"/>
      <c r="H131" s="2"/>
      <c r="I131" s="2"/>
      <c r="L131" s="2"/>
      <c r="M131" s="42"/>
      <c r="N131" s="4"/>
      <c r="P131" s="3"/>
    </row>
    <row r="132" spans="1:16" ht="12.75" customHeight="1" x14ac:dyDescent="0.2">
      <c r="A132" s="1"/>
      <c r="B132" s="1"/>
      <c r="C132" s="2"/>
      <c r="D132" s="2"/>
      <c r="E132" s="2"/>
      <c r="F132" s="2"/>
      <c r="G132" s="46"/>
      <c r="H132" s="2"/>
      <c r="I132" s="2"/>
      <c r="L132" s="2"/>
      <c r="M132" s="42"/>
      <c r="N132" s="4"/>
      <c r="P132" s="3"/>
    </row>
    <row r="133" spans="1:16" ht="12.75" customHeight="1" x14ac:dyDescent="0.2">
      <c r="A133" s="1"/>
      <c r="B133" s="1"/>
      <c r="C133" s="2"/>
      <c r="D133" s="2"/>
      <c r="E133" s="2"/>
      <c r="F133" s="2"/>
      <c r="G133" s="46"/>
      <c r="H133" s="2"/>
      <c r="I133" s="2"/>
      <c r="L133" s="2"/>
      <c r="M133" s="42"/>
      <c r="N133" s="4"/>
      <c r="P133" s="3"/>
    </row>
    <row r="134" spans="1:16" ht="12.75" customHeight="1" x14ac:dyDescent="0.2">
      <c r="A134" s="1"/>
      <c r="B134" s="1"/>
      <c r="C134" s="2"/>
      <c r="D134" s="2"/>
      <c r="E134" s="2"/>
      <c r="F134" s="2"/>
      <c r="G134" s="46"/>
      <c r="H134" s="2"/>
      <c r="I134" s="2"/>
      <c r="L134" s="2"/>
      <c r="M134" s="42"/>
      <c r="N134" s="4"/>
      <c r="P134" s="3"/>
    </row>
    <row r="135" spans="1:16" ht="12.75" customHeight="1" x14ac:dyDescent="0.2">
      <c r="A135" s="1"/>
      <c r="B135" s="1"/>
      <c r="C135" s="2"/>
      <c r="D135" s="2"/>
      <c r="E135" s="2"/>
      <c r="F135" s="2"/>
      <c r="G135" s="46"/>
      <c r="H135" s="2"/>
      <c r="I135" s="2"/>
      <c r="L135" s="2"/>
      <c r="M135" s="42"/>
      <c r="N135" s="4"/>
      <c r="P135" s="3"/>
    </row>
    <row r="136" spans="1:16" ht="12.75" customHeight="1" x14ac:dyDescent="0.2">
      <c r="A136" s="1"/>
      <c r="B136" s="1"/>
      <c r="C136" s="2"/>
      <c r="D136" s="2"/>
      <c r="E136" s="2"/>
      <c r="F136" s="2"/>
      <c r="G136" s="46"/>
      <c r="H136" s="2"/>
      <c r="I136" s="2"/>
      <c r="L136" s="2"/>
      <c r="M136" s="42"/>
      <c r="N136" s="4"/>
      <c r="P136" s="3"/>
    </row>
    <row r="137" spans="1:16" ht="12.75" customHeight="1" x14ac:dyDescent="0.2">
      <c r="A137" s="1"/>
      <c r="B137" s="1"/>
      <c r="C137" s="2"/>
      <c r="D137" s="2"/>
      <c r="E137" s="2"/>
      <c r="F137" s="2"/>
      <c r="G137" s="46"/>
      <c r="H137" s="2"/>
      <c r="I137" s="2"/>
      <c r="L137" s="2"/>
      <c r="M137" s="42"/>
      <c r="N137" s="4"/>
      <c r="P137" s="3"/>
    </row>
    <row r="138" spans="1:16" ht="12.75" customHeight="1" x14ac:dyDescent="0.2">
      <c r="A138" s="1"/>
      <c r="B138" s="1"/>
      <c r="C138" s="2"/>
      <c r="D138" s="2"/>
      <c r="E138" s="2"/>
      <c r="F138" s="2"/>
      <c r="G138" s="46"/>
      <c r="H138" s="2"/>
      <c r="I138" s="2"/>
      <c r="L138" s="2"/>
      <c r="M138" s="42"/>
      <c r="N138" s="4"/>
      <c r="P138" s="3"/>
    </row>
    <row r="139" spans="1:16" ht="12.75" customHeight="1" x14ac:dyDescent="0.2">
      <c r="A139" s="1"/>
      <c r="B139" s="1"/>
      <c r="C139" s="2"/>
      <c r="D139" s="2"/>
      <c r="E139" s="2"/>
      <c r="F139" s="2"/>
      <c r="G139" s="46"/>
      <c r="H139" s="2"/>
      <c r="I139" s="2"/>
      <c r="L139" s="2"/>
      <c r="M139" s="42"/>
      <c r="N139" s="4"/>
      <c r="P139" s="3"/>
    </row>
    <row r="140" spans="1:16" ht="12.75" customHeight="1" x14ac:dyDescent="0.2">
      <c r="A140" s="1"/>
      <c r="B140" s="1"/>
      <c r="C140" s="2"/>
      <c r="D140" s="2"/>
      <c r="E140" s="2"/>
      <c r="F140" s="2"/>
      <c r="G140" s="46"/>
      <c r="H140" s="2"/>
      <c r="I140" s="2"/>
      <c r="L140" s="2"/>
      <c r="M140" s="42"/>
      <c r="N140" s="4"/>
      <c r="P140" s="3"/>
    </row>
    <row r="141" spans="1:16" ht="12.75" customHeight="1" x14ac:dyDescent="0.2">
      <c r="A141" s="1"/>
      <c r="B141" s="1"/>
      <c r="C141" s="2"/>
      <c r="D141" s="2"/>
      <c r="E141" s="2"/>
      <c r="F141" s="2"/>
      <c r="G141" s="46"/>
      <c r="H141" s="2"/>
      <c r="I141" s="2"/>
      <c r="L141" s="2"/>
      <c r="M141" s="42"/>
      <c r="N141" s="4"/>
      <c r="P141" s="3"/>
    </row>
    <row r="142" spans="1:16" ht="12.75" customHeight="1" x14ac:dyDescent="0.2">
      <c r="A142" s="1"/>
      <c r="B142" s="1"/>
      <c r="C142" s="2"/>
      <c r="D142" s="2"/>
      <c r="E142" s="2"/>
      <c r="F142" s="2"/>
      <c r="G142" s="46"/>
      <c r="H142" s="2"/>
      <c r="I142" s="2"/>
      <c r="L142" s="2"/>
      <c r="M142" s="42"/>
      <c r="N142" s="4"/>
      <c r="P142" s="3"/>
    </row>
    <row r="143" spans="1:16" ht="12.75" customHeight="1" x14ac:dyDescent="0.2">
      <c r="A143" s="1"/>
      <c r="B143" s="1"/>
      <c r="C143" s="2"/>
      <c r="D143" s="2"/>
      <c r="E143" s="2"/>
      <c r="F143" s="2"/>
      <c r="G143" s="46"/>
      <c r="H143" s="2"/>
      <c r="I143" s="2"/>
      <c r="L143" s="2"/>
      <c r="M143" s="42"/>
      <c r="N143" s="4"/>
      <c r="P143" s="3"/>
    </row>
    <row r="144" spans="1:16" ht="12.75" customHeight="1" x14ac:dyDescent="0.2">
      <c r="A144" s="1"/>
      <c r="B144" s="1"/>
      <c r="C144" s="2"/>
      <c r="D144" s="2"/>
      <c r="E144" s="2"/>
      <c r="F144" s="2"/>
      <c r="G144" s="46"/>
      <c r="H144" s="2"/>
      <c r="I144" s="2"/>
      <c r="L144" s="2"/>
      <c r="M144" s="42"/>
      <c r="N144" s="4"/>
      <c r="P144" s="3"/>
    </row>
    <row r="145" spans="1:16" ht="12.75" customHeight="1" x14ac:dyDescent="0.2">
      <c r="A145" s="1"/>
      <c r="B145" s="1"/>
      <c r="C145" s="2"/>
      <c r="D145" s="2"/>
      <c r="E145" s="2"/>
      <c r="F145" s="2"/>
      <c r="G145" s="46"/>
      <c r="H145" s="2"/>
      <c r="I145" s="2"/>
      <c r="L145" s="2"/>
      <c r="M145" s="42"/>
      <c r="N145" s="4"/>
      <c r="P145" s="3"/>
    </row>
    <row r="146" spans="1:16" ht="12.75" customHeight="1" x14ac:dyDescent="0.2">
      <c r="A146" s="1"/>
      <c r="B146" s="1"/>
      <c r="C146" s="2"/>
      <c r="D146" s="2"/>
      <c r="E146" s="2"/>
      <c r="F146" s="2"/>
      <c r="G146" s="46"/>
      <c r="H146" s="2"/>
      <c r="I146" s="2"/>
      <c r="L146" s="2"/>
      <c r="M146" s="42"/>
      <c r="N146" s="4"/>
      <c r="P146" s="3"/>
    </row>
    <row r="147" spans="1:16" ht="12.75" customHeight="1" x14ac:dyDescent="0.2">
      <c r="A147" s="1"/>
      <c r="B147" s="1"/>
      <c r="C147" s="2"/>
      <c r="D147" s="2"/>
      <c r="E147" s="2"/>
      <c r="F147" s="2"/>
      <c r="G147" s="46"/>
      <c r="H147" s="2"/>
      <c r="I147" s="2"/>
      <c r="L147" s="2"/>
      <c r="M147" s="42"/>
      <c r="N147" s="4"/>
      <c r="P147" s="3"/>
    </row>
    <row r="148" spans="1:16" ht="12.75" customHeight="1" x14ac:dyDescent="0.2">
      <c r="A148" s="1"/>
      <c r="B148" s="1"/>
      <c r="C148" s="2"/>
      <c r="D148" s="2"/>
      <c r="E148" s="2"/>
      <c r="F148" s="2"/>
      <c r="G148" s="46"/>
      <c r="H148" s="2"/>
      <c r="I148" s="2"/>
      <c r="L148" s="2"/>
      <c r="M148" s="42"/>
      <c r="N148" s="4"/>
      <c r="P148" s="3"/>
    </row>
    <row r="149" spans="1:16" ht="12.75" customHeight="1" x14ac:dyDescent="0.2">
      <c r="A149" s="1"/>
      <c r="B149" s="1"/>
      <c r="C149" s="2"/>
      <c r="D149" s="2"/>
      <c r="E149" s="2"/>
      <c r="F149" s="2"/>
      <c r="G149" s="46"/>
      <c r="H149" s="2"/>
      <c r="I149" s="2"/>
      <c r="L149" s="2"/>
      <c r="M149" s="42"/>
      <c r="N149" s="4"/>
      <c r="P149" s="3"/>
    </row>
    <row r="150" spans="1:16" ht="12.75" customHeight="1" x14ac:dyDescent="0.2">
      <c r="A150" s="1"/>
      <c r="B150" s="1"/>
      <c r="C150" s="2"/>
      <c r="D150" s="2"/>
      <c r="E150" s="2"/>
      <c r="F150" s="2"/>
      <c r="G150" s="46"/>
      <c r="H150" s="2"/>
      <c r="I150" s="2"/>
      <c r="L150" s="2"/>
      <c r="M150" s="42"/>
      <c r="N150" s="4"/>
      <c r="P150" s="3"/>
    </row>
    <row r="151" spans="1:16" ht="12.75" customHeight="1" x14ac:dyDescent="0.2">
      <c r="A151" s="1"/>
      <c r="B151" s="1"/>
      <c r="C151" s="2"/>
      <c r="D151" s="2"/>
      <c r="E151" s="2"/>
      <c r="F151" s="2"/>
      <c r="G151" s="46"/>
      <c r="H151" s="2"/>
      <c r="I151" s="2"/>
      <c r="L151" s="2"/>
      <c r="M151" s="42"/>
      <c r="N151" s="4"/>
      <c r="P151" s="3"/>
    </row>
    <row r="152" spans="1:16" ht="12.75" customHeight="1" x14ac:dyDescent="0.2">
      <c r="A152" s="1"/>
      <c r="B152" s="1"/>
      <c r="C152" s="2"/>
      <c r="D152" s="2"/>
      <c r="E152" s="2"/>
      <c r="F152" s="2"/>
      <c r="G152" s="46"/>
      <c r="H152" s="2"/>
      <c r="I152" s="2"/>
      <c r="L152" s="2"/>
      <c r="M152" s="42"/>
      <c r="N152" s="4"/>
      <c r="P152" s="3"/>
    </row>
    <row r="153" spans="1:16" ht="12.75" customHeight="1" x14ac:dyDescent="0.2">
      <c r="A153" s="1"/>
      <c r="B153" s="1"/>
      <c r="C153" s="2"/>
      <c r="D153" s="2"/>
      <c r="E153" s="2"/>
      <c r="F153" s="2"/>
      <c r="G153" s="46"/>
      <c r="H153" s="2"/>
      <c r="I153" s="2"/>
      <c r="L153" s="2"/>
      <c r="M153" s="42"/>
      <c r="N153" s="4"/>
      <c r="P153" s="3"/>
    </row>
    <row r="154" spans="1:16" ht="12.75" customHeight="1" x14ac:dyDescent="0.2">
      <c r="A154" s="1"/>
      <c r="B154" s="1"/>
      <c r="C154" s="2"/>
      <c r="D154" s="2"/>
      <c r="E154" s="2"/>
      <c r="F154" s="2"/>
      <c r="G154" s="46"/>
      <c r="H154" s="2"/>
      <c r="I154" s="2"/>
      <c r="L154" s="2"/>
      <c r="M154" s="42"/>
      <c r="N154" s="4"/>
      <c r="P154" s="3"/>
    </row>
    <row r="155" spans="1:16" ht="12.75" customHeight="1" x14ac:dyDescent="0.2">
      <c r="A155" s="1"/>
      <c r="B155" s="1"/>
      <c r="C155" s="2"/>
      <c r="D155" s="2"/>
      <c r="E155" s="2"/>
      <c r="F155" s="2"/>
      <c r="G155" s="46"/>
      <c r="H155" s="2"/>
      <c r="I155" s="2"/>
      <c r="L155" s="2"/>
      <c r="M155" s="42"/>
      <c r="N155" s="4"/>
      <c r="P155" s="3"/>
    </row>
    <row r="156" spans="1:16" ht="12.75" customHeight="1" x14ac:dyDescent="0.2">
      <c r="A156" s="1"/>
      <c r="B156" s="1"/>
      <c r="C156" s="2"/>
      <c r="D156" s="2"/>
      <c r="E156" s="2"/>
      <c r="F156" s="2"/>
      <c r="G156" s="46"/>
      <c r="H156" s="2"/>
      <c r="I156" s="2"/>
      <c r="L156" s="2"/>
      <c r="M156" s="42"/>
      <c r="N156" s="4"/>
      <c r="P156" s="3"/>
    </row>
    <row r="157" spans="1:16" ht="12.75" customHeight="1" x14ac:dyDescent="0.2">
      <c r="A157" s="1"/>
      <c r="B157" s="1"/>
      <c r="C157" s="2"/>
      <c r="D157" s="2"/>
      <c r="E157" s="2"/>
      <c r="F157" s="2"/>
      <c r="G157" s="46"/>
      <c r="H157" s="2"/>
      <c r="I157" s="2"/>
      <c r="L157" s="2"/>
      <c r="M157" s="42"/>
      <c r="N157" s="4"/>
      <c r="P157" s="3"/>
    </row>
    <row r="158" spans="1:16" ht="12.75" customHeight="1" x14ac:dyDescent="0.2">
      <c r="A158" s="1"/>
      <c r="B158" s="1"/>
      <c r="C158" s="2"/>
      <c r="D158" s="2"/>
      <c r="E158" s="2"/>
      <c r="F158" s="2"/>
      <c r="G158" s="46"/>
      <c r="H158" s="2"/>
      <c r="I158" s="2"/>
      <c r="L158" s="2"/>
      <c r="M158" s="42"/>
      <c r="N158" s="4"/>
      <c r="P158" s="3"/>
    </row>
    <row r="159" spans="1:16" ht="12.75" customHeight="1" x14ac:dyDescent="0.2">
      <c r="A159" s="1"/>
      <c r="B159" s="1"/>
      <c r="C159" s="2"/>
      <c r="D159" s="2"/>
      <c r="E159" s="2"/>
      <c r="F159" s="2"/>
      <c r="G159" s="46"/>
      <c r="H159" s="2"/>
      <c r="I159" s="2"/>
      <c r="L159" s="2"/>
      <c r="M159" s="42"/>
      <c r="N159" s="4"/>
      <c r="P159" s="3"/>
    </row>
    <row r="160" spans="1:16" ht="12.75" customHeight="1" x14ac:dyDescent="0.2">
      <c r="A160" s="1"/>
      <c r="B160" s="1"/>
      <c r="C160" s="2"/>
      <c r="D160" s="2"/>
      <c r="E160" s="2"/>
      <c r="F160" s="2"/>
      <c r="G160" s="46"/>
      <c r="H160" s="2"/>
      <c r="I160" s="2"/>
      <c r="L160" s="2"/>
      <c r="M160" s="42"/>
      <c r="N160" s="4"/>
      <c r="P160" s="3"/>
    </row>
    <row r="161" spans="1:16" ht="12.75" customHeight="1" x14ac:dyDescent="0.2">
      <c r="A161" s="1"/>
      <c r="B161" s="1"/>
      <c r="C161" s="2"/>
      <c r="D161" s="2"/>
      <c r="E161" s="2"/>
      <c r="F161" s="2"/>
      <c r="G161" s="46"/>
      <c r="H161" s="2"/>
      <c r="I161" s="2"/>
      <c r="L161" s="2"/>
      <c r="M161" s="42"/>
      <c r="N161" s="4"/>
      <c r="P161" s="3"/>
    </row>
    <row r="162" spans="1:16" ht="12.75" customHeight="1" x14ac:dyDescent="0.2">
      <c r="A162" s="1"/>
      <c r="B162" s="1"/>
      <c r="C162" s="2"/>
      <c r="D162" s="2"/>
      <c r="E162" s="2"/>
      <c r="F162" s="2"/>
      <c r="G162" s="46"/>
      <c r="H162" s="2"/>
      <c r="I162" s="2"/>
      <c r="L162" s="2"/>
      <c r="M162" s="42"/>
      <c r="N162" s="4"/>
      <c r="P162" s="3"/>
    </row>
    <row r="163" spans="1:16" ht="12.75" customHeight="1" x14ac:dyDescent="0.2">
      <c r="A163" s="1"/>
      <c r="B163" s="1"/>
      <c r="C163" s="2"/>
      <c r="D163" s="2"/>
      <c r="E163" s="2"/>
      <c r="F163" s="2"/>
      <c r="G163" s="46"/>
      <c r="H163" s="2"/>
      <c r="I163" s="2"/>
      <c r="L163" s="2"/>
      <c r="M163" s="42"/>
      <c r="N163" s="4"/>
      <c r="P163" s="3"/>
    </row>
    <row r="164" spans="1:16" ht="12.75" customHeight="1" x14ac:dyDescent="0.2">
      <c r="A164" s="1"/>
      <c r="B164" s="1"/>
      <c r="C164" s="2"/>
      <c r="D164" s="2"/>
      <c r="E164" s="2"/>
      <c r="F164" s="2"/>
      <c r="G164" s="46"/>
      <c r="H164" s="2"/>
      <c r="I164" s="2"/>
      <c r="L164" s="2"/>
      <c r="M164" s="42"/>
      <c r="N164" s="4"/>
      <c r="P164" s="3"/>
    </row>
    <row r="165" spans="1:16" ht="12.75" customHeight="1" x14ac:dyDescent="0.2">
      <c r="A165" s="1"/>
      <c r="B165" s="1"/>
      <c r="C165" s="2"/>
      <c r="D165" s="2"/>
      <c r="E165" s="2"/>
      <c r="F165" s="2"/>
      <c r="G165" s="46"/>
      <c r="H165" s="2"/>
      <c r="I165" s="2"/>
      <c r="L165" s="2"/>
      <c r="M165" s="42"/>
      <c r="N165" s="4"/>
      <c r="P165" s="3"/>
    </row>
    <row r="166" spans="1:16" ht="12.75" customHeight="1" x14ac:dyDescent="0.2">
      <c r="A166" s="1"/>
      <c r="B166" s="1"/>
      <c r="C166" s="2"/>
      <c r="D166" s="2"/>
      <c r="E166" s="2"/>
      <c r="F166" s="2"/>
      <c r="G166" s="46"/>
      <c r="H166" s="2"/>
      <c r="I166" s="2"/>
      <c r="L166" s="2"/>
      <c r="M166" s="42"/>
      <c r="N166" s="4"/>
      <c r="P166" s="3"/>
    </row>
    <row r="167" spans="1:16" ht="12.75" customHeight="1" x14ac:dyDescent="0.2">
      <c r="A167" s="1"/>
      <c r="B167" s="1"/>
      <c r="C167" s="2"/>
      <c r="D167" s="2"/>
      <c r="E167" s="2"/>
      <c r="F167" s="2"/>
      <c r="G167" s="46"/>
      <c r="H167" s="2"/>
      <c r="I167" s="2"/>
      <c r="L167" s="2"/>
      <c r="M167" s="42"/>
      <c r="N167" s="4"/>
      <c r="P167" s="3"/>
    </row>
    <row r="168" spans="1:16" ht="12.75" customHeight="1" x14ac:dyDescent="0.2">
      <c r="A168" s="1"/>
      <c r="B168" s="1"/>
      <c r="C168" s="2"/>
      <c r="D168" s="2"/>
      <c r="E168" s="2"/>
      <c r="F168" s="2"/>
      <c r="G168" s="46"/>
      <c r="H168" s="2"/>
      <c r="I168" s="2"/>
      <c r="L168" s="2"/>
      <c r="M168" s="42"/>
      <c r="N168" s="4"/>
      <c r="P168" s="3"/>
    </row>
    <row r="169" spans="1:16" ht="12.75" customHeight="1" x14ac:dyDescent="0.2">
      <c r="A169" s="1"/>
      <c r="B169" s="1"/>
      <c r="C169" s="2"/>
      <c r="D169" s="2"/>
      <c r="E169" s="2"/>
      <c r="F169" s="2"/>
      <c r="G169" s="46"/>
      <c r="H169" s="2"/>
      <c r="I169" s="2"/>
      <c r="L169" s="2"/>
      <c r="M169" s="42"/>
      <c r="N169" s="4"/>
      <c r="P169" s="3"/>
    </row>
    <row r="170" spans="1:16" ht="12.75" customHeight="1" x14ac:dyDescent="0.2">
      <c r="A170" s="1"/>
      <c r="B170" s="1"/>
      <c r="C170" s="2"/>
      <c r="D170" s="2"/>
      <c r="E170" s="2"/>
      <c r="F170" s="2"/>
      <c r="G170" s="46"/>
      <c r="H170" s="2"/>
      <c r="I170" s="2"/>
      <c r="L170" s="2"/>
      <c r="M170" s="42"/>
      <c r="N170" s="4"/>
      <c r="P170" s="3"/>
    </row>
    <row r="171" spans="1:16" ht="12.75" customHeight="1" x14ac:dyDescent="0.2">
      <c r="A171" s="1"/>
      <c r="B171" s="1"/>
      <c r="C171" s="2"/>
      <c r="D171" s="2"/>
      <c r="E171" s="2"/>
      <c r="F171" s="2"/>
      <c r="G171" s="46"/>
      <c r="H171" s="2"/>
      <c r="I171" s="2"/>
      <c r="L171" s="2"/>
      <c r="M171" s="42"/>
      <c r="N171" s="4"/>
      <c r="P171" s="3"/>
    </row>
    <row r="172" spans="1:16" ht="12.75" customHeight="1" x14ac:dyDescent="0.2">
      <c r="A172" s="1"/>
      <c r="B172" s="1"/>
      <c r="C172" s="2"/>
      <c r="D172" s="2"/>
      <c r="E172" s="2"/>
      <c r="F172" s="2"/>
      <c r="G172" s="46"/>
      <c r="H172" s="2"/>
      <c r="I172" s="2"/>
      <c r="L172" s="2"/>
      <c r="M172" s="42"/>
      <c r="N172" s="4"/>
      <c r="P172" s="3"/>
    </row>
    <row r="173" spans="1:16" ht="12.75" customHeight="1" x14ac:dyDescent="0.2">
      <c r="A173" s="1"/>
      <c r="B173" s="1"/>
      <c r="C173" s="2"/>
      <c r="D173" s="2"/>
      <c r="E173" s="2"/>
      <c r="F173" s="2"/>
      <c r="G173" s="46"/>
      <c r="H173" s="2"/>
      <c r="I173" s="2"/>
      <c r="L173" s="2"/>
      <c r="M173" s="42"/>
      <c r="N173" s="4"/>
      <c r="P173" s="3"/>
    </row>
    <row r="174" spans="1:16" ht="12.75" customHeight="1" x14ac:dyDescent="0.2">
      <c r="A174" s="1"/>
      <c r="B174" s="1"/>
      <c r="C174" s="2"/>
      <c r="D174" s="2"/>
      <c r="E174" s="2"/>
      <c r="F174" s="2"/>
      <c r="G174" s="46"/>
      <c r="H174" s="2"/>
      <c r="I174" s="2"/>
      <c r="L174" s="2"/>
      <c r="M174" s="42"/>
      <c r="N174" s="4"/>
      <c r="P174" s="3"/>
    </row>
    <row r="175" spans="1:16" ht="12.75" customHeight="1" x14ac:dyDescent="0.2">
      <c r="A175" s="1"/>
      <c r="B175" s="1"/>
      <c r="C175" s="2"/>
      <c r="D175" s="2"/>
      <c r="E175" s="2"/>
      <c r="F175" s="2"/>
      <c r="G175" s="46"/>
      <c r="H175" s="2"/>
      <c r="I175" s="2"/>
      <c r="L175" s="2"/>
      <c r="M175" s="42"/>
      <c r="N175" s="4"/>
      <c r="P175" s="3"/>
    </row>
    <row r="176" spans="1:16" ht="12.75" customHeight="1" x14ac:dyDescent="0.2">
      <c r="A176" s="1"/>
      <c r="B176" s="1"/>
      <c r="C176" s="2"/>
      <c r="D176" s="2"/>
      <c r="E176" s="2"/>
      <c r="F176" s="2"/>
      <c r="G176" s="46"/>
      <c r="H176" s="2"/>
      <c r="I176" s="2"/>
      <c r="L176" s="2"/>
      <c r="M176" s="42"/>
      <c r="N176" s="4"/>
      <c r="P176" s="3"/>
    </row>
    <row r="177" spans="1:16" ht="12.75" customHeight="1" x14ac:dyDescent="0.2">
      <c r="A177" s="1"/>
      <c r="B177" s="1"/>
      <c r="C177" s="2"/>
      <c r="D177" s="2"/>
      <c r="E177" s="2"/>
      <c r="F177" s="2"/>
      <c r="G177" s="46"/>
      <c r="H177" s="2"/>
      <c r="I177" s="2"/>
      <c r="L177" s="2"/>
      <c r="M177" s="42"/>
      <c r="N177" s="4"/>
      <c r="P177" s="3"/>
    </row>
    <row r="178" spans="1:16" ht="12.75" customHeight="1" x14ac:dyDescent="0.2">
      <c r="A178" s="1"/>
      <c r="B178" s="1"/>
      <c r="C178" s="2"/>
      <c r="D178" s="2"/>
      <c r="E178" s="2"/>
      <c r="F178" s="2"/>
      <c r="G178" s="46"/>
      <c r="H178" s="2"/>
      <c r="I178" s="2"/>
      <c r="L178" s="2"/>
      <c r="M178" s="42"/>
      <c r="N178" s="4"/>
      <c r="P178" s="3"/>
    </row>
    <row r="179" spans="1:16" ht="12.75" customHeight="1" x14ac:dyDescent="0.2">
      <c r="A179" s="1"/>
      <c r="B179" s="1"/>
      <c r="C179" s="2"/>
      <c r="D179" s="2"/>
      <c r="E179" s="2"/>
      <c r="F179" s="2"/>
      <c r="G179" s="46"/>
      <c r="H179" s="2"/>
      <c r="I179" s="2"/>
      <c r="L179" s="2"/>
      <c r="M179" s="42"/>
      <c r="N179" s="4"/>
      <c r="P179" s="3"/>
    </row>
    <row r="180" spans="1:16" ht="12.75" customHeight="1" x14ac:dyDescent="0.2">
      <c r="A180" s="1"/>
      <c r="B180" s="1"/>
      <c r="C180" s="2"/>
      <c r="D180" s="2"/>
      <c r="E180" s="2"/>
      <c r="F180" s="2"/>
      <c r="G180" s="46"/>
      <c r="H180" s="2"/>
      <c r="I180" s="2"/>
      <c r="L180" s="2"/>
      <c r="M180" s="42"/>
      <c r="N180" s="4"/>
      <c r="P180" s="3"/>
    </row>
    <row r="181" spans="1:16" ht="12.75" customHeight="1" x14ac:dyDescent="0.2">
      <c r="A181" s="1"/>
      <c r="B181" s="1"/>
      <c r="C181" s="2"/>
      <c r="D181" s="2"/>
      <c r="E181" s="2"/>
      <c r="F181" s="2"/>
      <c r="G181" s="46"/>
      <c r="H181" s="2"/>
      <c r="I181" s="2"/>
      <c r="L181" s="2"/>
      <c r="M181" s="42"/>
      <c r="N181" s="4"/>
      <c r="P181" s="3"/>
    </row>
    <row r="182" spans="1:16" ht="12.75" customHeight="1" x14ac:dyDescent="0.2">
      <c r="A182" s="1"/>
      <c r="B182" s="1"/>
      <c r="C182" s="2"/>
      <c r="D182" s="2"/>
      <c r="E182" s="2"/>
      <c r="F182" s="2"/>
      <c r="G182" s="46"/>
      <c r="H182" s="2"/>
      <c r="I182" s="2"/>
      <c r="L182" s="2"/>
      <c r="M182" s="42"/>
      <c r="N182" s="4"/>
      <c r="P182" s="3"/>
    </row>
    <row r="183" spans="1:16" ht="12.75" customHeight="1" x14ac:dyDescent="0.2">
      <c r="A183" s="1"/>
      <c r="B183" s="1"/>
      <c r="C183" s="2"/>
      <c r="D183" s="2"/>
      <c r="E183" s="2"/>
      <c r="F183" s="2"/>
      <c r="G183" s="46"/>
      <c r="H183" s="2"/>
      <c r="I183" s="2"/>
      <c r="L183" s="2"/>
      <c r="M183" s="42"/>
      <c r="N183" s="4"/>
      <c r="P183" s="3"/>
    </row>
    <row r="184" spans="1:16" ht="12.75" customHeight="1" x14ac:dyDescent="0.2">
      <c r="A184" s="1"/>
      <c r="B184" s="1"/>
      <c r="C184" s="2"/>
      <c r="D184" s="2"/>
      <c r="E184" s="2"/>
      <c r="F184" s="2"/>
      <c r="G184" s="46"/>
      <c r="H184" s="2"/>
      <c r="I184" s="2"/>
      <c r="L184" s="2"/>
      <c r="M184" s="42"/>
      <c r="N184" s="4"/>
      <c r="P184" s="3"/>
    </row>
    <row r="185" spans="1:16" ht="12.75" customHeight="1" x14ac:dyDescent="0.2">
      <c r="A185" s="1"/>
      <c r="B185" s="1"/>
      <c r="C185" s="2"/>
      <c r="D185" s="2"/>
      <c r="E185" s="2"/>
      <c r="F185" s="2"/>
      <c r="G185" s="46"/>
      <c r="H185" s="2"/>
      <c r="I185" s="2"/>
      <c r="L185" s="2"/>
      <c r="M185" s="42"/>
      <c r="N185" s="4"/>
      <c r="P185" s="3"/>
    </row>
    <row r="186" spans="1:16" ht="12.75" customHeight="1" x14ac:dyDescent="0.2">
      <c r="A186" s="1"/>
      <c r="B186" s="1"/>
      <c r="C186" s="2"/>
      <c r="D186" s="2"/>
      <c r="E186" s="2"/>
      <c r="F186" s="2"/>
      <c r="G186" s="46"/>
      <c r="H186" s="2"/>
      <c r="I186" s="2"/>
      <c r="L186" s="2"/>
      <c r="M186" s="42"/>
      <c r="N186" s="4"/>
      <c r="P186" s="3"/>
    </row>
    <row r="187" spans="1:16" ht="12.75" customHeight="1" x14ac:dyDescent="0.2">
      <c r="A187" s="1"/>
      <c r="B187" s="1"/>
      <c r="C187" s="2"/>
      <c r="D187" s="2"/>
      <c r="E187" s="2"/>
      <c r="F187" s="2"/>
      <c r="G187" s="46"/>
      <c r="H187" s="2"/>
      <c r="I187" s="2"/>
      <c r="L187" s="2"/>
      <c r="M187" s="42"/>
      <c r="N187" s="4"/>
      <c r="P187" s="3"/>
    </row>
    <row r="188" spans="1:16" ht="12.75" customHeight="1" x14ac:dyDescent="0.2">
      <c r="A188" s="1"/>
      <c r="B188" s="1"/>
      <c r="C188" s="2"/>
      <c r="D188" s="2"/>
      <c r="E188" s="2"/>
      <c r="F188" s="2"/>
      <c r="G188" s="46"/>
      <c r="H188" s="2"/>
      <c r="I188" s="2"/>
      <c r="L188" s="2"/>
      <c r="M188" s="42"/>
      <c r="N188" s="4"/>
      <c r="P188" s="3"/>
    </row>
    <row r="189" spans="1:16" ht="12.75" customHeight="1" x14ac:dyDescent="0.2">
      <c r="A189" s="1"/>
      <c r="B189" s="1"/>
      <c r="C189" s="2"/>
      <c r="D189" s="2"/>
      <c r="E189" s="2"/>
      <c r="F189" s="2"/>
      <c r="G189" s="46"/>
      <c r="H189" s="2"/>
      <c r="I189" s="2"/>
      <c r="L189" s="2"/>
      <c r="M189" s="42"/>
      <c r="N189" s="4"/>
      <c r="P189" s="3"/>
    </row>
    <row r="190" spans="1:16" ht="12.75" customHeight="1" x14ac:dyDescent="0.2">
      <c r="A190" s="1"/>
      <c r="B190" s="1"/>
      <c r="C190" s="2"/>
      <c r="D190" s="2"/>
      <c r="E190" s="2"/>
      <c r="F190" s="2"/>
      <c r="G190" s="46"/>
      <c r="H190" s="2"/>
      <c r="I190" s="2"/>
      <c r="L190" s="2"/>
      <c r="M190" s="42"/>
      <c r="N190" s="4"/>
      <c r="P190" s="3"/>
    </row>
    <row r="191" spans="1:16" ht="12.75" customHeight="1" x14ac:dyDescent="0.2">
      <c r="A191" s="1"/>
      <c r="B191" s="1"/>
      <c r="C191" s="2"/>
      <c r="D191" s="2"/>
      <c r="E191" s="2"/>
      <c r="F191" s="2"/>
      <c r="G191" s="46"/>
      <c r="H191" s="2"/>
      <c r="I191" s="2"/>
      <c r="L191" s="2"/>
      <c r="M191" s="42"/>
      <c r="N191" s="4"/>
      <c r="P191" s="3"/>
    </row>
    <row r="192" spans="1:16" ht="12.75" customHeight="1" x14ac:dyDescent="0.2">
      <c r="A192" s="1"/>
      <c r="B192" s="1"/>
      <c r="C192" s="2"/>
      <c r="D192" s="2"/>
      <c r="E192" s="2"/>
      <c r="F192" s="2"/>
      <c r="G192" s="46"/>
      <c r="H192" s="2"/>
      <c r="I192" s="2"/>
      <c r="L192" s="2"/>
      <c r="M192" s="42"/>
      <c r="N192" s="4"/>
      <c r="P192" s="3"/>
    </row>
    <row r="193" spans="1:16" ht="12.75" customHeight="1" x14ac:dyDescent="0.2">
      <c r="A193" s="1"/>
      <c r="B193" s="1"/>
      <c r="C193" s="2"/>
      <c r="D193" s="2"/>
      <c r="E193" s="2"/>
      <c r="F193" s="2"/>
      <c r="G193" s="46"/>
      <c r="H193" s="2"/>
      <c r="I193" s="2"/>
      <c r="L193" s="2"/>
      <c r="M193" s="42"/>
      <c r="N193" s="4"/>
      <c r="P193" s="3"/>
    </row>
    <row r="194" spans="1:16" ht="12.75" customHeight="1" x14ac:dyDescent="0.2">
      <c r="A194" s="1"/>
      <c r="B194" s="1"/>
      <c r="C194" s="2"/>
      <c r="D194" s="2"/>
      <c r="E194" s="2"/>
      <c r="F194" s="2"/>
      <c r="G194" s="46"/>
      <c r="H194" s="2"/>
      <c r="I194" s="2"/>
      <c r="L194" s="2"/>
      <c r="M194" s="42"/>
      <c r="N194" s="4"/>
      <c r="P194" s="3"/>
    </row>
    <row r="195" spans="1:16" ht="12.75" customHeight="1" x14ac:dyDescent="0.2">
      <c r="A195" s="1"/>
      <c r="B195" s="1"/>
      <c r="C195" s="2"/>
      <c r="D195" s="2"/>
      <c r="E195" s="2"/>
      <c r="F195" s="2"/>
      <c r="G195" s="46"/>
      <c r="H195" s="2"/>
      <c r="I195" s="2"/>
      <c r="L195" s="2"/>
      <c r="M195" s="42"/>
      <c r="N195" s="4"/>
      <c r="P195" s="3"/>
    </row>
    <row r="196" spans="1:16" ht="12.75" customHeight="1" x14ac:dyDescent="0.2">
      <c r="A196" s="1"/>
      <c r="B196" s="1"/>
      <c r="C196" s="2"/>
      <c r="D196" s="2"/>
      <c r="E196" s="2"/>
      <c r="F196" s="2"/>
      <c r="G196" s="46"/>
      <c r="H196" s="2"/>
      <c r="I196" s="2"/>
      <c r="L196" s="2"/>
      <c r="M196" s="42"/>
      <c r="N196" s="4"/>
      <c r="P196" s="3"/>
    </row>
    <row r="197" spans="1:16" ht="12.75" customHeight="1" x14ac:dyDescent="0.2">
      <c r="A197" s="1"/>
      <c r="B197" s="1"/>
      <c r="C197" s="2"/>
      <c r="D197" s="2"/>
      <c r="E197" s="2"/>
      <c r="F197" s="2"/>
      <c r="G197" s="46"/>
      <c r="H197" s="2"/>
      <c r="I197" s="2"/>
      <c r="L197" s="2"/>
      <c r="M197" s="42"/>
      <c r="N197" s="4"/>
      <c r="P197" s="3"/>
    </row>
    <row r="198" spans="1:16" ht="12.75" customHeight="1" x14ac:dyDescent="0.2">
      <c r="A198" s="1"/>
      <c r="B198" s="1"/>
      <c r="C198" s="2"/>
      <c r="D198" s="2"/>
      <c r="E198" s="2"/>
      <c r="F198" s="2"/>
      <c r="G198" s="46"/>
      <c r="H198" s="2"/>
      <c r="I198" s="2"/>
      <c r="L198" s="2"/>
      <c r="M198" s="42"/>
      <c r="N198" s="4"/>
      <c r="P198" s="3"/>
    </row>
    <row r="199" spans="1:16" ht="12.75" customHeight="1" x14ac:dyDescent="0.2">
      <c r="A199" s="1"/>
      <c r="B199" s="1"/>
      <c r="C199" s="2"/>
      <c r="D199" s="2"/>
      <c r="E199" s="2"/>
      <c r="F199" s="2"/>
      <c r="G199" s="46"/>
      <c r="H199" s="2"/>
      <c r="I199" s="2"/>
      <c r="L199" s="2"/>
      <c r="M199" s="42"/>
      <c r="N199" s="4"/>
      <c r="P199" s="3"/>
    </row>
    <row r="200" spans="1:16" ht="12.75" customHeight="1" x14ac:dyDescent="0.2">
      <c r="A200" s="1"/>
      <c r="B200" s="1"/>
      <c r="C200" s="2"/>
      <c r="D200" s="2"/>
      <c r="E200" s="2"/>
      <c r="F200" s="2"/>
      <c r="G200" s="46"/>
      <c r="H200" s="2"/>
      <c r="I200" s="2"/>
      <c r="L200" s="2"/>
      <c r="M200" s="42"/>
      <c r="N200" s="4"/>
      <c r="P200" s="3"/>
    </row>
    <row r="201" spans="1:16" ht="12.75" customHeight="1" x14ac:dyDescent="0.2">
      <c r="A201" s="1"/>
      <c r="B201" s="1"/>
      <c r="C201" s="2"/>
      <c r="D201" s="2"/>
      <c r="E201" s="2"/>
      <c r="F201" s="2"/>
      <c r="G201" s="46"/>
      <c r="H201" s="2"/>
      <c r="I201" s="2"/>
      <c r="L201" s="2"/>
      <c r="M201" s="42"/>
      <c r="N201" s="4"/>
      <c r="P201" s="3"/>
    </row>
    <row r="202" spans="1:16" ht="12.75" customHeight="1" x14ac:dyDescent="0.2">
      <c r="A202" s="1"/>
      <c r="B202" s="1"/>
      <c r="C202" s="2"/>
      <c r="D202" s="2"/>
      <c r="E202" s="2"/>
      <c r="F202" s="2"/>
      <c r="G202" s="46"/>
      <c r="H202" s="2"/>
      <c r="I202" s="2"/>
      <c r="L202" s="2"/>
      <c r="M202" s="42"/>
      <c r="N202" s="4"/>
      <c r="P202" s="3"/>
    </row>
    <row r="203" spans="1:16" ht="12.75" customHeight="1" x14ac:dyDescent="0.2">
      <c r="A203" s="1"/>
      <c r="B203" s="1"/>
      <c r="C203" s="2"/>
      <c r="D203" s="2"/>
      <c r="E203" s="2"/>
      <c r="F203" s="2"/>
      <c r="G203" s="46"/>
      <c r="H203" s="2"/>
      <c r="I203" s="2"/>
      <c r="L203" s="2"/>
      <c r="M203" s="42"/>
      <c r="N203" s="4"/>
      <c r="P203" s="3"/>
    </row>
    <row r="204" spans="1:16" ht="12.75" customHeight="1" x14ac:dyDescent="0.2">
      <c r="A204" s="1"/>
      <c r="B204" s="1"/>
      <c r="C204" s="2"/>
      <c r="D204" s="2"/>
      <c r="E204" s="2"/>
      <c r="F204" s="2"/>
      <c r="G204" s="46"/>
      <c r="H204" s="2"/>
      <c r="I204" s="2"/>
      <c r="L204" s="2"/>
      <c r="M204" s="42"/>
      <c r="N204" s="4"/>
      <c r="P204" s="3"/>
    </row>
    <row r="205" spans="1:16" ht="12.75" customHeight="1" x14ac:dyDescent="0.2">
      <c r="A205" s="1"/>
      <c r="B205" s="1"/>
      <c r="C205" s="2"/>
      <c r="D205" s="2"/>
      <c r="E205" s="2"/>
      <c r="F205" s="2"/>
      <c r="G205" s="46"/>
      <c r="H205" s="2"/>
      <c r="I205" s="2"/>
      <c r="L205" s="2"/>
      <c r="M205" s="42"/>
      <c r="N205" s="4"/>
      <c r="P205" s="3"/>
    </row>
    <row r="206" spans="1:16" ht="12.75" customHeight="1" x14ac:dyDescent="0.2">
      <c r="A206" s="1"/>
      <c r="B206" s="1"/>
      <c r="C206" s="2"/>
      <c r="D206" s="2"/>
      <c r="E206" s="2"/>
      <c r="F206" s="2"/>
      <c r="G206" s="46"/>
      <c r="H206" s="2"/>
      <c r="I206" s="2"/>
      <c r="L206" s="2"/>
      <c r="M206" s="42"/>
      <c r="N206" s="4"/>
      <c r="P206" s="3"/>
    </row>
    <row r="207" spans="1:16" ht="12.75" customHeight="1" x14ac:dyDescent="0.2">
      <c r="A207" s="1"/>
      <c r="B207" s="1"/>
      <c r="C207" s="2"/>
      <c r="D207" s="2"/>
      <c r="E207" s="2"/>
      <c r="F207" s="2"/>
      <c r="G207" s="46"/>
      <c r="H207" s="2"/>
      <c r="I207" s="2"/>
      <c r="L207" s="2"/>
      <c r="M207" s="42"/>
      <c r="N207" s="4"/>
      <c r="P207" s="3"/>
    </row>
    <row r="208" spans="1:16" ht="12.75" customHeight="1" x14ac:dyDescent="0.2">
      <c r="A208" s="1"/>
      <c r="B208" s="1"/>
      <c r="C208" s="2"/>
      <c r="D208" s="2"/>
      <c r="E208" s="2"/>
      <c r="F208" s="2"/>
      <c r="G208" s="46"/>
      <c r="H208" s="2"/>
      <c r="I208" s="2"/>
      <c r="L208" s="2"/>
      <c r="M208" s="42"/>
      <c r="N208" s="4"/>
      <c r="P208" s="3"/>
    </row>
    <row r="209" spans="1:16" ht="12.75" customHeight="1" x14ac:dyDescent="0.2">
      <c r="A209" s="1"/>
      <c r="B209" s="1"/>
      <c r="C209" s="2"/>
      <c r="D209" s="2"/>
      <c r="E209" s="2"/>
      <c r="F209" s="2"/>
      <c r="G209" s="46"/>
      <c r="H209" s="2"/>
      <c r="I209" s="2"/>
      <c r="L209" s="2"/>
      <c r="M209" s="42"/>
      <c r="N209" s="4"/>
      <c r="P209" s="3"/>
    </row>
    <row r="210" spans="1:16" ht="12.75" customHeight="1" x14ac:dyDescent="0.2">
      <c r="A210" s="1"/>
      <c r="B210" s="1"/>
      <c r="C210" s="2"/>
      <c r="D210" s="2"/>
      <c r="E210" s="2"/>
      <c r="F210" s="2"/>
      <c r="G210" s="46"/>
      <c r="H210" s="2"/>
      <c r="I210" s="2"/>
      <c r="L210" s="2"/>
      <c r="M210" s="42"/>
      <c r="N210" s="4"/>
      <c r="P210" s="3"/>
    </row>
    <row r="211" spans="1:16" ht="12.75" customHeight="1" x14ac:dyDescent="0.2">
      <c r="A211" s="1"/>
      <c r="B211" s="1"/>
      <c r="C211" s="2"/>
      <c r="D211" s="2"/>
      <c r="E211" s="2"/>
      <c r="F211" s="2"/>
      <c r="G211" s="46"/>
      <c r="H211" s="2"/>
      <c r="I211" s="2"/>
      <c r="L211" s="2"/>
      <c r="M211" s="42"/>
      <c r="N211" s="4"/>
      <c r="P211" s="3"/>
    </row>
    <row r="212" spans="1:16" ht="12.75" customHeight="1" x14ac:dyDescent="0.2">
      <c r="A212" s="1"/>
      <c r="B212" s="1"/>
      <c r="C212" s="2"/>
      <c r="D212" s="2"/>
      <c r="E212" s="2"/>
      <c r="F212" s="2"/>
      <c r="G212" s="46"/>
      <c r="H212" s="2"/>
      <c r="I212" s="2"/>
      <c r="L212" s="2"/>
      <c r="M212" s="42"/>
      <c r="N212" s="4"/>
      <c r="P212" s="3"/>
    </row>
    <row r="213" spans="1:16" ht="12.75" customHeight="1" x14ac:dyDescent="0.2">
      <c r="A213" s="1"/>
      <c r="B213" s="1"/>
      <c r="C213" s="2"/>
      <c r="D213" s="2"/>
      <c r="E213" s="2"/>
      <c r="F213" s="2"/>
      <c r="G213" s="46"/>
      <c r="H213" s="2"/>
      <c r="I213" s="2"/>
      <c r="L213" s="2"/>
      <c r="M213" s="42"/>
      <c r="N213" s="4"/>
      <c r="P213" s="3"/>
    </row>
    <row r="214" spans="1:16" ht="12.75" customHeight="1" x14ac:dyDescent="0.2">
      <c r="A214" s="1"/>
      <c r="B214" s="1"/>
      <c r="C214" s="2"/>
      <c r="D214" s="2"/>
      <c r="E214" s="2"/>
      <c r="F214" s="2"/>
      <c r="G214" s="46"/>
      <c r="H214" s="2"/>
      <c r="I214" s="2"/>
      <c r="L214" s="2"/>
      <c r="M214" s="42"/>
      <c r="N214" s="4"/>
      <c r="P214" s="3"/>
    </row>
    <row r="215" spans="1:16" ht="12.75" customHeight="1" x14ac:dyDescent="0.2">
      <c r="A215" s="1"/>
      <c r="B215" s="1"/>
      <c r="C215" s="2"/>
      <c r="D215" s="2"/>
      <c r="E215" s="2"/>
      <c r="F215" s="2"/>
      <c r="G215" s="46"/>
      <c r="H215" s="2"/>
      <c r="I215" s="2"/>
      <c r="L215" s="2"/>
      <c r="M215" s="42"/>
      <c r="N215" s="4"/>
      <c r="P215" s="3"/>
    </row>
    <row r="216" spans="1:16" ht="12.75" customHeight="1" x14ac:dyDescent="0.2">
      <c r="A216" s="1"/>
      <c r="B216" s="1"/>
      <c r="C216" s="2"/>
      <c r="D216" s="2"/>
      <c r="E216" s="2"/>
      <c r="F216" s="2"/>
      <c r="G216" s="46"/>
      <c r="H216" s="2"/>
      <c r="I216" s="2"/>
      <c r="L216" s="2"/>
      <c r="M216" s="42"/>
      <c r="N216" s="4"/>
      <c r="P216" s="3"/>
    </row>
    <row r="217" spans="1:16" ht="12.75" customHeight="1" x14ac:dyDescent="0.2">
      <c r="A217" s="1"/>
      <c r="B217" s="1"/>
      <c r="C217" s="2"/>
      <c r="D217" s="2"/>
      <c r="E217" s="2"/>
      <c r="F217" s="2"/>
      <c r="G217" s="46"/>
      <c r="H217" s="2"/>
      <c r="I217" s="2"/>
      <c r="L217" s="2"/>
      <c r="M217" s="42"/>
      <c r="N217" s="4"/>
      <c r="P217" s="3"/>
    </row>
    <row r="218" spans="1:16" ht="12.75" customHeight="1" x14ac:dyDescent="0.2">
      <c r="A218" s="1"/>
      <c r="B218" s="1"/>
      <c r="C218" s="2"/>
      <c r="D218" s="2"/>
      <c r="E218" s="2"/>
      <c r="F218" s="2"/>
      <c r="G218" s="46"/>
      <c r="H218" s="2"/>
      <c r="I218" s="2"/>
      <c r="L218" s="2"/>
      <c r="M218" s="42"/>
      <c r="N218" s="4"/>
      <c r="P218" s="3"/>
    </row>
    <row r="219" spans="1:16" ht="12.75" customHeight="1" x14ac:dyDescent="0.2">
      <c r="A219" s="1"/>
      <c r="B219" s="1"/>
      <c r="C219" s="2"/>
      <c r="D219" s="2"/>
      <c r="E219" s="2"/>
      <c r="F219" s="2"/>
      <c r="G219" s="46"/>
      <c r="H219" s="2"/>
      <c r="I219" s="2"/>
      <c r="L219" s="2"/>
      <c r="M219" s="42"/>
      <c r="N219" s="4"/>
      <c r="P219" s="3"/>
    </row>
    <row r="220" spans="1:16" ht="12.75" customHeight="1" x14ac:dyDescent="0.2">
      <c r="A220" s="1"/>
      <c r="B220" s="1"/>
      <c r="C220" s="2"/>
      <c r="D220" s="2"/>
      <c r="E220" s="2"/>
      <c r="F220" s="2"/>
      <c r="G220" s="46"/>
      <c r="H220" s="2"/>
      <c r="I220" s="2"/>
      <c r="L220" s="2"/>
      <c r="M220" s="42"/>
      <c r="N220" s="4"/>
      <c r="P220" s="3"/>
    </row>
    <row r="221" spans="1:16" ht="12.75" customHeight="1" x14ac:dyDescent="0.2">
      <c r="A221" s="1"/>
      <c r="B221" s="1"/>
      <c r="C221" s="2"/>
      <c r="D221" s="2"/>
      <c r="E221" s="2"/>
      <c r="F221" s="2"/>
      <c r="G221" s="46"/>
      <c r="H221" s="2"/>
      <c r="I221" s="2"/>
      <c r="L221" s="2"/>
      <c r="M221" s="42"/>
      <c r="N221" s="4"/>
      <c r="P221" s="3"/>
    </row>
    <row r="222" spans="1:16" ht="12.75" customHeight="1" x14ac:dyDescent="0.2">
      <c r="A222" s="1"/>
      <c r="B222" s="1"/>
      <c r="C222" s="2"/>
      <c r="D222" s="2"/>
      <c r="E222" s="2"/>
      <c r="F222" s="2"/>
      <c r="G222" s="46"/>
      <c r="H222" s="2"/>
      <c r="I222" s="2"/>
      <c r="L222" s="2"/>
      <c r="M222" s="42"/>
      <c r="N222" s="4"/>
      <c r="P222" s="3"/>
    </row>
    <row r="223" spans="1:16" ht="12.75" customHeight="1" x14ac:dyDescent="0.2">
      <c r="A223" s="1"/>
      <c r="B223" s="1"/>
      <c r="C223" s="2"/>
      <c r="D223" s="2"/>
      <c r="E223" s="2"/>
      <c r="F223" s="2"/>
      <c r="G223" s="46"/>
      <c r="H223" s="2"/>
      <c r="I223" s="2"/>
      <c r="L223" s="2"/>
      <c r="M223" s="42"/>
      <c r="N223" s="4"/>
      <c r="P223" s="3"/>
    </row>
    <row r="224" spans="1:16" ht="12.75" customHeight="1" x14ac:dyDescent="0.2">
      <c r="A224" s="1"/>
      <c r="B224" s="1"/>
      <c r="C224" s="2"/>
      <c r="D224" s="2"/>
      <c r="E224" s="2"/>
      <c r="F224" s="2"/>
      <c r="G224" s="46"/>
      <c r="H224" s="2"/>
      <c r="I224" s="2"/>
      <c r="L224" s="2"/>
      <c r="M224" s="42"/>
      <c r="N224" s="4"/>
      <c r="P224" s="3"/>
    </row>
    <row r="225" spans="1:16" ht="12.75" customHeight="1" x14ac:dyDescent="0.2">
      <c r="A225" s="1"/>
      <c r="B225" s="1"/>
      <c r="C225" s="2"/>
      <c r="D225" s="2"/>
      <c r="E225" s="2"/>
      <c r="F225" s="2"/>
      <c r="G225" s="46"/>
      <c r="H225" s="2"/>
      <c r="I225" s="2"/>
      <c r="L225" s="2"/>
      <c r="M225" s="42"/>
      <c r="N225" s="4"/>
      <c r="P225" s="3"/>
    </row>
    <row r="226" spans="1:16" ht="12.75" customHeight="1" x14ac:dyDescent="0.2">
      <c r="A226" s="1"/>
      <c r="B226" s="1"/>
      <c r="C226" s="2"/>
      <c r="D226" s="2"/>
      <c r="E226" s="2"/>
      <c r="F226" s="2"/>
      <c r="G226" s="46"/>
      <c r="H226" s="2"/>
      <c r="I226" s="2"/>
      <c r="L226" s="2"/>
      <c r="M226" s="42"/>
      <c r="N226" s="4"/>
      <c r="P226" s="3"/>
    </row>
    <row r="227" spans="1:16" ht="12.75" customHeight="1" x14ac:dyDescent="0.2">
      <c r="A227" s="1"/>
      <c r="B227" s="1"/>
      <c r="C227" s="2"/>
      <c r="D227" s="2"/>
      <c r="E227" s="2"/>
      <c r="F227" s="2"/>
      <c r="G227" s="46"/>
      <c r="H227" s="2"/>
      <c r="I227" s="2"/>
      <c r="L227" s="2"/>
      <c r="M227" s="42"/>
      <c r="N227" s="4"/>
      <c r="P227" s="3"/>
    </row>
    <row r="228" spans="1:16" ht="12.75" customHeight="1" x14ac:dyDescent="0.2">
      <c r="A228" s="1"/>
      <c r="B228" s="1"/>
      <c r="C228" s="2"/>
      <c r="D228" s="2"/>
      <c r="E228" s="2"/>
      <c r="F228" s="2"/>
      <c r="G228" s="46"/>
      <c r="H228" s="2"/>
      <c r="I228" s="2"/>
      <c r="L228" s="2"/>
      <c r="M228" s="42"/>
      <c r="N228" s="4"/>
      <c r="P228" s="3"/>
    </row>
    <row r="229" spans="1:16" ht="12.75" customHeight="1" x14ac:dyDescent="0.2">
      <c r="A229" s="1"/>
      <c r="B229" s="1"/>
      <c r="C229" s="2"/>
      <c r="D229" s="2"/>
      <c r="E229" s="2"/>
      <c r="F229" s="2"/>
      <c r="G229" s="46"/>
      <c r="H229" s="2"/>
      <c r="I229" s="2"/>
      <c r="L229" s="2"/>
      <c r="M229" s="42"/>
      <c r="N229" s="4"/>
      <c r="P229" s="3"/>
    </row>
    <row r="230" spans="1:16" ht="12.75" customHeight="1" x14ac:dyDescent="0.2">
      <c r="A230" s="1"/>
      <c r="B230" s="1"/>
      <c r="C230" s="2"/>
      <c r="D230" s="2"/>
      <c r="E230" s="2"/>
      <c r="F230" s="2"/>
      <c r="G230" s="46"/>
      <c r="H230" s="2"/>
      <c r="I230" s="2"/>
      <c r="L230" s="2"/>
      <c r="M230" s="42"/>
      <c r="N230" s="4"/>
      <c r="P230" s="3"/>
    </row>
    <row r="231" spans="1:16" ht="12.75" customHeight="1" x14ac:dyDescent="0.2">
      <c r="A231" s="1"/>
      <c r="B231" s="1"/>
      <c r="C231" s="2"/>
      <c r="D231" s="2"/>
      <c r="E231" s="2"/>
      <c r="F231" s="2"/>
      <c r="G231" s="46"/>
      <c r="H231" s="2"/>
      <c r="I231" s="2"/>
      <c r="L231" s="2"/>
      <c r="M231" s="42"/>
      <c r="N231" s="4"/>
      <c r="P231" s="3"/>
    </row>
    <row r="232" spans="1:16" ht="12.75" customHeight="1" x14ac:dyDescent="0.2">
      <c r="A232" s="1"/>
      <c r="B232" s="1"/>
      <c r="C232" s="2"/>
      <c r="D232" s="2"/>
      <c r="E232" s="2"/>
      <c r="F232" s="2"/>
      <c r="G232" s="46"/>
      <c r="H232" s="2"/>
      <c r="I232" s="2"/>
      <c r="L232" s="2"/>
      <c r="M232" s="42"/>
      <c r="N232" s="4"/>
      <c r="P232" s="3"/>
    </row>
    <row r="233" spans="1:16" ht="12.75" customHeight="1" x14ac:dyDescent="0.2">
      <c r="A233" s="1"/>
      <c r="B233" s="1"/>
      <c r="C233" s="2"/>
      <c r="D233" s="2"/>
      <c r="E233" s="2"/>
      <c r="F233" s="2"/>
      <c r="G233" s="46"/>
      <c r="H233" s="2"/>
      <c r="I233" s="2"/>
      <c r="L233" s="2"/>
      <c r="M233" s="42"/>
      <c r="N233" s="4"/>
      <c r="P233" s="3"/>
    </row>
    <row r="234" spans="1:16" ht="12.75" customHeight="1" x14ac:dyDescent="0.2">
      <c r="A234" s="1"/>
      <c r="B234" s="1"/>
      <c r="C234" s="2"/>
      <c r="D234" s="2"/>
      <c r="E234" s="2"/>
      <c r="F234" s="2"/>
      <c r="G234" s="46"/>
      <c r="H234" s="2"/>
      <c r="I234" s="2"/>
      <c r="L234" s="2"/>
      <c r="M234" s="42"/>
      <c r="N234" s="4"/>
      <c r="P234" s="3"/>
    </row>
    <row r="235" spans="1:16" ht="12.75" customHeight="1" x14ac:dyDescent="0.2">
      <c r="A235" s="1"/>
      <c r="B235" s="1"/>
      <c r="C235" s="2"/>
      <c r="D235" s="2"/>
      <c r="E235" s="2"/>
      <c r="F235" s="2"/>
      <c r="G235" s="46"/>
      <c r="H235" s="2"/>
      <c r="I235" s="2"/>
      <c r="L235" s="2"/>
      <c r="M235" s="42"/>
      <c r="N235" s="4"/>
      <c r="P235" s="3"/>
    </row>
    <row r="236" spans="1:16" ht="12.75" customHeight="1" x14ac:dyDescent="0.2">
      <c r="A236" s="1"/>
      <c r="B236" s="1"/>
      <c r="C236" s="2"/>
      <c r="D236" s="2"/>
      <c r="E236" s="2"/>
      <c r="F236" s="2"/>
      <c r="G236" s="46"/>
      <c r="H236" s="2"/>
      <c r="I236" s="2"/>
      <c r="L236" s="2"/>
      <c r="M236" s="42"/>
      <c r="N236" s="4"/>
      <c r="P236" s="3"/>
    </row>
    <row r="237" spans="1:16" ht="12.75" customHeight="1" x14ac:dyDescent="0.2">
      <c r="A237" s="1"/>
      <c r="B237" s="1"/>
      <c r="C237" s="2"/>
      <c r="D237" s="2"/>
      <c r="E237" s="2"/>
      <c r="F237" s="2"/>
      <c r="G237" s="46"/>
      <c r="H237" s="2"/>
      <c r="I237" s="2"/>
      <c r="L237" s="2"/>
      <c r="M237" s="42"/>
      <c r="N237" s="4"/>
      <c r="P237" s="3"/>
    </row>
    <row r="238" spans="1:16" ht="12.75" customHeight="1" x14ac:dyDescent="0.2">
      <c r="A238" s="1"/>
      <c r="B238" s="1"/>
      <c r="C238" s="2"/>
      <c r="D238" s="2"/>
      <c r="E238" s="2"/>
      <c r="F238" s="2"/>
      <c r="G238" s="46"/>
      <c r="H238" s="2"/>
      <c r="I238" s="2"/>
      <c r="L238" s="2"/>
      <c r="M238" s="42"/>
      <c r="N238" s="4"/>
      <c r="P238" s="3"/>
    </row>
    <row r="239" spans="1:16" ht="12.75" customHeight="1" x14ac:dyDescent="0.2">
      <c r="A239" s="1"/>
      <c r="B239" s="1"/>
      <c r="C239" s="2"/>
      <c r="D239" s="2"/>
      <c r="E239" s="2"/>
      <c r="F239" s="2"/>
      <c r="G239" s="46"/>
      <c r="H239" s="2"/>
      <c r="I239" s="2"/>
      <c r="L239" s="2"/>
      <c r="M239" s="42"/>
      <c r="N239" s="4"/>
      <c r="P239" s="3"/>
    </row>
    <row r="240" spans="1:16" ht="12.75" customHeight="1" x14ac:dyDescent="0.2">
      <c r="A240" s="1"/>
      <c r="B240" s="1"/>
      <c r="C240" s="2"/>
      <c r="D240" s="2"/>
      <c r="E240" s="2"/>
      <c r="F240" s="2"/>
      <c r="G240" s="46"/>
      <c r="H240" s="2"/>
      <c r="I240" s="2"/>
      <c r="L240" s="2"/>
      <c r="M240" s="42"/>
      <c r="N240" s="4"/>
      <c r="P240" s="3"/>
    </row>
    <row r="241" spans="1:16" ht="12.75" customHeight="1" x14ac:dyDescent="0.2">
      <c r="A241" s="1"/>
      <c r="B241" s="1"/>
      <c r="C241" s="2"/>
      <c r="D241" s="2"/>
      <c r="E241" s="2"/>
      <c r="F241" s="2"/>
      <c r="G241" s="46"/>
      <c r="H241" s="2"/>
      <c r="I241" s="2"/>
      <c r="L241" s="2"/>
      <c r="M241" s="42"/>
      <c r="N241" s="4"/>
      <c r="P241" s="3"/>
    </row>
    <row r="242" spans="1:16" ht="12.75" customHeight="1" x14ac:dyDescent="0.2">
      <c r="A242" s="1"/>
      <c r="B242" s="1"/>
      <c r="C242" s="2"/>
      <c r="D242" s="2"/>
      <c r="E242" s="2"/>
      <c r="F242" s="2"/>
      <c r="G242" s="46"/>
      <c r="H242" s="2"/>
      <c r="I242" s="2"/>
      <c r="L242" s="2"/>
      <c r="M242" s="42"/>
      <c r="N242" s="4"/>
      <c r="P242" s="3"/>
    </row>
    <row r="243" spans="1:16" ht="12.75" customHeight="1" x14ac:dyDescent="0.2">
      <c r="A243" s="1"/>
      <c r="B243" s="1"/>
      <c r="C243" s="2"/>
      <c r="D243" s="2"/>
      <c r="E243" s="2"/>
      <c r="F243" s="2"/>
      <c r="G243" s="46"/>
      <c r="H243" s="2"/>
      <c r="I243" s="2"/>
      <c r="L243" s="2"/>
      <c r="M243" s="42"/>
      <c r="N243" s="4"/>
      <c r="P243" s="3"/>
    </row>
    <row r="244" spans="1:16" ht="12.75" customHeight="1" x14ac:dyDescent="0.2">
      <c r="A244" s="1"/>
      <c r="B244" s="1"/>
      <c r="C244" s="2"/>
      <c r="D244" s="2"/>
      <c r="E244" s="2"/>
      <c r="F244" s="2"/>
      <c r="G244" s="46"/>
      <c r="H244" s="2"/>
      <c r="I244" s="2"/>
      <c r="L244" s="2"/>
      <c r="M244" s="42"/>
      <c r="N244" s="4"/>
      <c r="P244" s="3"/>
    </row>
    <row r="245" spans="1:16" ht="12.75" customHeight="1" x14ac:dyDescent="0.2">
      <c r="A245" s="1"/>
      <c r="B245" s="1"/>
      <c r="C245" s="2"/>
      <c r="D245" s="2"/>
      <c r="E245" s="2"/>
      <c r="F245" s="2"/>
      <c r="G245" s="46"/>
      <c r="H245" s="2"/>
      <c r="I245" s="2"/>
      <c r="L245" s="2"/>
      <c r="M245" s="42"/>
      <c r="N245" s="4"/>
      <c r="P245" s="3"/>
    </row>
    <row r="246" spans="1:16" ht="12.75" customHeight="1" x14ac:dyDescent="0.2">
      <c r="A246" s="1"/>
      <c r="B246" s="1"/>
      <c r="C246" s="2"/>
      <c r="D246" s="2"/>
      <c r="E246" s="2"/>
      <c r="F246" s="2"/>
      <c r="G246" s="46"/>
      <c r="H246" s="2"/>
      <c r="I246" s="2"/>
      <c r="L246" s="2"/>
      <c r="M246" s="42"/>
      <c r="N246" s="4"/>
      <c r="P246" s="3"/>
    </row>
    <row r="247" spans="1:16" ht="12.75" customHeight="1" x14ac:dyDescent="0.2">
      <c r="A247" s="1"/>
      <c r="B247" s="1"/>
      <c r="C247" s="2"/>
      <c r="D247" s="2"/>
      <c r="E247" s="2"/>
      <c r="F247" s="2"/>
      <c r="G247" s="46"/>
      <c r="H247" s="2"/>
      <c r="I247" s="2"/>
      <c r="L247" s="2"/>
      <c r="M247" s="42"/>
      <c r="N247" s="4"/>
      <c r="P247" s="3"/>
    </row>
    <row r="248" spans="1:16" ht="12.75" customHeight="1" x14ac:dyDescent="0.2">
      <c r="A248" s="1"/>
      <c r="B248" s="1"/>
      <c r="C248" s="2"/>
      <c r="D248" s="2"/>
      <c r="E248" s="2"/>
      <c r="F248" s="2"/>
      <c r="G248" s="46"/>
      <c r="H248" s="2"/>
      <c r="I248" s="2"/>
      <c r="L248" s="2"/>
      <c r="M248" s="42"/>
      <c r="N248" s="4"/>
      <c r="P248" s="3"/>
    </row>
    <row r="249" spans="1:16" ht="12.75" customHeight="1" x14ac:dyDescent="0.2">
      <c r="A249" s="1"/>
      <c r="B249" s="1"/>
      <c r="C249" s="2"/>
      <c r="D249" s="2"/>
      <c r="E249" s="2"/>
      <c r="F249" s="2"/>
      <c r="G249" s="46"/>
      <c r="H249" s="2"/>
      <c r="I249" s="2"/>
      <c r="L249" s="2"/>
      <c r="M249" s="42"/>
      <c r="N249" s="4"/>
      <c r="P249" s="3"/>
    </row>
    <row r="250" spans="1:16" ht="12.75" customHeight="1" x14ac:dyDescent="0.2">
      <c r="A250" s="1"/>
      <c r="B250" s="1"/>
      <c r="C250" s="2"/>
      <c r="D250" s="2"/>
      <c r="E250" s="2"/>
      <c r="F250" s="2"/>
      <c r="G250" s="46"/>
      <c r="H250" s="2"/>
      <c r="I250" s="2"/>
      <c r="L250" s="2"/>
      <c r="M250" s="42"/>
      <c r="N250" s="4"/>
      <c r="P250" s="3"/>
    </row>
    <row r="251" spans="1:16" ht="12.75" customHeight="1" x14ac:dyDescent="0.2">
      <c r="A251" s="1"/>
      <c r="B251" s="1"/>
      <c r="C251" s="2"/>
      <c r="D251" s="2"/>
      <c r="E251" s="2"/>
      <c r="F251" s="2"/>
      <c r="G251" s="46"/>
      <c r="H251" s="2"/>
      <c r="I251" s="2"/>
      <c r="L251" s="2"/>
      <c r="M251" s="42"/>
      <c r="N251" s="4"/>
      <c r="P251" s="3"/>
    </row>
  </sheetData>
  <autoFilter ref="A6:P51">
    <sortState ref="A7:CG409">
      <sortCondition ref="A6"/>
    </sortState>
  </autoFilter>
  <sortState ref="A7:CG418">
    <sortCondition ref="A6"/>
  </sortState>
  <conditionalFormatting sqref="H52 L48:L50 F46:F50 N42 P42 A42 H36:H50 G36:G47 I36:I47 F36:F44 B35:C48 F35:I35 Q33:X51 A33:C34 G33:I34 G32 F29:F30 G23:I31 F26 F23 A21:C31 F15:F17 L6:L45 O7:O43 M6:M43 Q1:X31 G6:I18 P6:P40 F7:F13 B49:E50 D21:I22 A19:I20 A6:E18 B51:D51 G49:I50 J7:J50 M51 N6:N40 O51:P51 M44:P50 K6:K50 C61:P251 D23:E31 D33:E47">
    <cfRule type="cellIs" dxfId="25" priority="577" stopIfTrue="1" operator="equal">
      <formula>"atrasado"</formula>
    </cfRule>
  </conditionalFormatting>
  <conditionalFormatting sqref="P41">
    <cfRule type="cellIs" dxfId="24" priority="608" stopIfTrue="1" operator="equal">
      <formula>"atrasado"</formula>
    </cfRule>
  </conditionalFormatting>
  <conditionalFormatting sqref="F14 F28 F31 F33">
    <cfRule type="cellIs" dxfId="23" priority="624" stopIfTrue="1" operator="equal">
      <formula>"atrasado"</formula>
    </cfRule>
  </conditionalFormatting>
  <conditionalFormatting sqref="B61:B251">
    <cfRule type="cellIs" dxfId="22" priority="750" stopIfTrue="1" operator="equal">
      <formula>"atrasado"</formula>
    </cfRule>
  </conditionalFormatting>
  <conditionalFormatting sqref="A32 C32 Q32:X32">
    <cfRule type="cellIs" dxfId="21" priority="869" stopIfTrue="1" operator="equal">
      <formula>"atrasado"</formula>
    </cfRule>
  </conditionalFormatting>
  <conditionalFormatting sqref="N43 P43">
    <cfRule type="cellIs" dxfId="20" priority="908" stopIfTrue="1" operator="equal">
      <formula>"atrasado"</formula>
    </cfRule>
  </conditionalFormatting>
  <conditionalFormatting sqref="E32 H32:I32">
    <cfRule type="cellIs" dxfId="19" priority="916" stopIfTrue="1" operator="equal">
      <formula>"atrasado"</formula>
    </cfRule>
  </conditionalFormatting>
  <conditionalFormatting sqref="F6 O6 A61:A251">
    <cfRule type="cellIs" dxfId="18" priority="921" stopIfTrue="1" operator="equal">
      <formula>"atrasado"</formula>
    </cfRule>
  </conditionalFormatting>
  <conditionalFormatting sqref="D48">
    <cfRule type="cellIs" dxfId="17" priority="951" stopIfTrue="1" operator="equal">
      <formula>"atrasado"</formula>
    </cfRule>
  </conditionalFormatting>
  <conditionalFormatting sqref="J2">
    <cfRule type="cellIs" dxfId="16" priority="979" stopIfTrue="1" operator="equal">
      <formula>"atrasado"</formula>
    </cfRule>
  </conditionalFormatting>
  <conditionalFormatting sqref="E48 G48:I48">
    <cfRule type="cellIs" dxfId="15" priority="1029" stopIfTrue="1" operator="equal">
      <formula>"atrasado"</formula>
    </cfRule>
  </conditionalFormatting>
  <conditionalFormatting sqref="D32">
    <cfRule type="cellIs" dxfId="14" priority="1039" stopIfTrue="1" operator="equal">
      <formula>"atrasado"</formula>
    </cfRule>
  </conditionalFormatting>
  <conditionalFormatting sqref="B32">
    <cfRule type="cellIs" dxfId="13" priority="1076" stopIfTrue="1" operator="equal">
      <formula>"atrasado"</formula>
    </cfRule>
  </conditionalFormatting>
  <conditionalFormatting sqref="F27 F32 F45">
    <cfRule type="cellIs" dxfId="12" priority="1217" stopIfTrue="1" operator="equal">
      <formula>"atrasado"</formula>
    </cfRule>
  </conditionalFormatting>
  <conditionalFormatting sqref="F34">
    <cfRule type="cellIs" dxfId="11" priority="1218" stopIfTrue="1" operator="equal">
      <formula>"atrasado"</formula>
    </cfRule>
  </conditionalFormatting>
  <conditionalFormatting sqref="F18">
    <cfRule type="cellIs" dxfId="10" priority="1225" stopIfTrue="1" operator="equal">
      <formula>"atrasado"</formula>
    </cfRule>
  </conditionalFormatting>
  <conditionalFormatting sqref="F24:F25">
    <cfRule type="cellIs" dxfId="9" priority="1230" stopIfTrue="1" operator="equal">
      <formula>"atrasado"</formula>
    </cfRule>
  </conditionalFormatting>
  <conditionalFormatting sqref="I51">
    <cfRule type="cellIs" dxfId="8" priority="379" stopIfTrue="1" operator="equal">
      <formula>"atrasado"</formula>
    </cfRule>
  </conditionalFormatting>
  <conditionalFormatting sqref="H51">
    <cfRule type="cellIs" dxfId="7" priority="376" stopIfTrue="1" operator="equal">
      <formula>"atrasado"</formula>
    </cfRule>
  </conditionalFormatting>
  <conditionalFormatting sqref="F51">
    <cfRule type="cellIs" dxfId="6" priority="378" stopIfTrue="1" operator="equal">
      <formula>"atrasado"</formula>
    </cfRule>
  </conditionalFormatting>
  <conditionalFormatting sqref="E51">
    <cfRule type="cellIs" dxfId="5" priority="375" stopIfTrue="1" operator="equal">
      <formula>"atrasado"</formula>
    </cfRule>
  </conditionalFormatting>
  <conditionalFormatting sqref="G51">
    <cfRule type="cellIs" dxfId="4" priority="373" stopIfTrue="1" operator="equal">
      <formula>"atrasado"</formula>
    </cfRule>
  </conditionalFormatting>
  <conditionalFormatting sqref="J51">
    <cfRule type="cellIs" dxfId="3" priority="369" stopIfTrue="1" operator="equal">
      <formula>"atrasado"</formula>
    </cfRule>
  </conditionalFormatting>
  <conditionalFormatting sqref="L51">
    <cfRule type="cellIs" dxfId="2" priority="368" stopIfTrue="1" operator="equal">
      <formula>"atrasado"</formula>
    </cfRule>
  </conditionalFormatting>
  <conditionalFormatting sqref="N51 K51">
    <cfRule type="cellIs" dxfId="1" priority="367" stopIfTrue="1" operator="equal">
      <formula>"atrasado"</formula>
    </cfRule>
  </conditionalFormatting>
  <conditionalFormatting sqref="J6">
    <cfRule type="cellIs" dxfId="0" priority="134" stopIfTrue="1" operator="equal">
      <formula>"atrasado"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Footer>&amp;L&amp;D  -  &amp;T&amp;C&amp;F  -  &amp;A&amp;R&amp;P de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000"/>
  <sheetViews>
    <sheetView showGridLines="0" workbookViewId="0">
      <selection activeCell="B23" sqref="B23"/>
    </sheetView>
  </sheetViews>
  <sheetFormatPr defaultColWidth="12.5703125" defaultRowHeight="15" customHeight="1" x14ac:dyDescent="0.2"/>
  <cols>
    <col min="1" max="1" width="30.140625" customWidth="1"/>
    <col min="2" max="3" width="8.5703125" customWidth="1"/>
    <col min="4" max="4" width="10" customWidth="1"/>
    <col min="5" max="5" width="10" hidden="1" customWidth="1"/>
    <col min="6" max="6" width="10" customWidth="1"/>
    <col min="7" max="8" width="17.42578125" customWidth="1"/>
    <col min="9" max="9" width="11.140625" customWidth="1"/>
  </cols>
  <sheetData>
    <row r="1" spans="1:5" ht="12.75" customHeight="1" x14ac:dyDescent="0.2">
      <c r="C1" s="38"/>
      <c r="D1" s="38"/>
      <c r="E1" s="38"/>
    </row>
    <row r="2" spans="1:5" ht="12.75" customHeight="1" x14ac:dyDescent="0.2">
      <c r="A2" s="82" t="s">
        <v>13</v>
      </c>
      <c r="B2" s="83" t="s">
        <v>30</v>
      </c>
      <c r="D2" s="2"/>
      <c r="E2" s="2"/>
    </row>
    <row r="3" spans="1:5" ht="12.75" customHeight="1" x14ac:dyDescent="0.2"/>
    <row r="4" spans="1:5" ht="12.75" customHeight="1" x14ac:dyDescent="0.2">
      <c r="A4" s="74" t="s">
        <v>61</v>
      </c>
      <c r="B4" s="74" t="s">
        <v>10</v>
      </c>
      <c r="C4" s="75"/>
      <c r="D4" s="76"/>
    </row>
    <row r="5" spans="1:5" ht="12.75" customHeight="1" x14ac:dyDescent="0.2">
      <c r="A5" s="74" t="s">
        <v>11</v>
      </c>
      <c r="B5" s="79" t="s">
        <v>25</v>
      </c>
      <c r="C5" s="80" t="s">
        <v>20</v>
      </c>
      <c r="D5" s="78" t="s">
        <v>63</v>
      </c>
    </row>
    <row r="6" spans="1:5" ht="12.75" customHeight="1" x14ac:dyDescent="0.2">
      <c r="A6" s="77" t="s">
        <v>43</v>
      </c>
      <c r="B6" s="88">
        <v>7</v>
      </c>
      <c r="C6" s="89">
        <v>1</v>
      </c>
      <c r="D6" s="90">
        <v>8</v>
      </c>
    </row>
    <row r="7" spans="1:5" ht="12.75" customHeight="1" x14ac:dyDescent="0.2">
      <c r="A7" s="93" t="s">
        <v>27</v>
      </c>
      <c r="B7" s="91">
        <v>2</v>
      </c>
      <c r="C7" s="41"/>
      <c r="D7" s="92">
        <v>2</v>
      </c>
    </row>
    <row r="8" spans="1:5" ht="12.75" customHeight="1" x14ac:dyDescent="0.2">
      <c r="A8" s="93" t="s">
        <v>36</v>
      </c>
      <c r="B8" s="91">
        <v>1</v>
      </c>
      <c r="C8" s="41"/>
      <c r="D8" s="92">
        <v>1</v>
      </c>
    </row>
    <row r="9" spans="1:5" ht="12.75" customHeight="1" x14ac:dyDescent="0.2">
      <c r="A9" s="93" t="s">
        <v>21</v>
      </c>
      <c r="B9" s="91">
        <v>5</v>
      </c>
      <c r="C9" s="41">
        <v>1</v>
      </c>
      <c r="D9" s="92">
        <v>6</v>
      </c>
    </row>
    <row r="10" spans="1:5" ht="12.75" customHeight="1" x14ac:dyDescent="0.2">
      <c r="A10" s="93" t="s">
        <v>31</v>
      </c>
      <c r="B10" s="91">
        <v>2</v>
      </c>
      <c r="C10" s="41">
        <v>3</v>
      </c>
      <c r="D10" s="92">
        <v>5</v>
      </c>
    </row>
    <row r="11" spans="1:5" ht="12.75" customHeight="1" x14ac:dyDescent="0.2">
      <c r="A11" s="93" t="s">
        <v>71</v>
      </c>
      <c r="B11" s="91">
        <v>1</v>
      </c>
      <c r="C11" s="41">
        <v>1</v>
      </c>
      <c r="D11" s="92">
        <v>2</v>
      </c>
    </row>
    <row r="12" spans="1:5" ht="12.75" customHeight="1" x14ac:dyDescent="0.2">
      <c r="A12" s="93" t="s">
        <v>33</v>
      </c>
      <c r="B12" s="91">
        <v>3</v>
      </c>
      <c r="C12" s="41">
        <v>4</v>
      </c>
      <c r="D12" s="92">
        <v>7</v>
      </c>
    </row>
    <row r="13" spans="1:5" ht="12.75" customHeight="1" x14ac:dyDescent="0.2">
      <c r="A13" s="93" t="s">
        <v>37</v>
      </c>
      <c r="B13" s="91">
        <v>3</v>
      </c>
      <c r="C13" s="41">
        <v>5</v>
      </c>
      <c r="D13" s="92">
        <v>8</v>
      </c>
    </row>
    <row r="14" spans="1:5" ht="12.75" customHeight="1" x14ac:dyDescent="0.2">
      <c r="A14" s="93" t="s">
        <v>45</v>
      </c>
      <c r="B14" s="91">
        <v>3</v>
      </c>
      <c r="C14" s="41"/>
      <c r="D14" s="92">
        <v>3</v>
      </c>
    </row>
    <row r="15" spans="1:5" ht="12.75" customHeight="1" x14ac:dyDescent="0.2">
      <c r="A15" s="93" t="s">
        <v>40</v>
      </c>
      <c r="B15" s="91">
        <v>1</v>
      </c>
      <c r="C15" s="41"/>
      <c r="D15" s="92">
        <v>1</v>
      </c>
    </row>
    <row r="16" spans="1:5" ht="12.75" customHeight="1" x14ac:dyDescent="0.2">
      <c r="A16" s="93" t="s">
        <v>38</v>
      </c>
      <c r="B16" s="91"/>
      <c r="C16" s="41">
        <v>1</v>
      </c>
      <c r="D16" s="92">
        <v>1</v>
      </c>
    </row>
    <row r="17" spans="1:9" ht="12.75" customHeight="1" x14ac:dyDescent="0.2">
      <c r="A17" s="93" t="s">
        <v>58</v>
      </c>
      <c r="B17" s="91"/>
      <c r="C17" s="41">
        <v>1</v>
      </c>
      <c r="D17" s="92">
        <v>1</v>
      </c>
    </row>
    <row r="18" spans="1:9" ht="12.75" customHeight="1" x14ac:dyDescent="0.2">
      <c r="A18" s="81" t="s">
        <v>63</v>
      </c>
      <c r="B18" s="84">
        <v>28</v>
      </c>
      <c r="C18" s="85">
        <v>17</v>
      </c>
      <c r="D18" s="86">
        <v>45</v>
      </c>
    </row>
    <row r="19" spans="1:9" ht="12.75" customHeight="1" x14ac:dyDescent="0.2"/>
    <row r="20" spans="1:9" ht="12.75" customHeight="1" x14ac:dyDescent="0.2"/>
    <row r="21" spans="1:9" ht="12.75" customHeight="1" x14ac:dyDescent="0.2"/>
    <row r="22" spans="1:9" ht="12.75" customHeight="1" x14ac:dyDescent="0.2"/>
    <row r="23" spans="1:9" ht="12.75" customHeight="1" x14ac:dyDescent="0.2"/>
    <row r="24" spans="1:9" ht="12.75" customHeight="1" x14ac:dyDescent="0.2">
      <c r="H24" s="25"/>
      <c r="I24" s="2"/>
    </row>
    <row r="25" spans="1:9" ht="12.75" customHeight="1" x14ac:dyDescent="0.2"/>
    <row r="26" spans="1:9" ht="12.75" customHeight="1" x14ac:dyDescent="0.2"/>
    <row r="27" spans="1:9" ht="12.75" customHeight="1" x14ac:dyDescent="0.2"/>
    <row r="28" spans="1:9" ht="12.75" customHeight="1" x14ac:dyDescent="0.2"/>
    <row r="29" spans="1:9" ht="12.75" hidden="1" customHeight="1" x14ac:dyDescent="0.2"/>
    <row r="30" spans="1:9" ht="12.75" customHeight="1" x14ac:dyDescent="0.2"/>
    <row r="31" spans="1:9" ht="12.75" customHeight="1" x14ac:dyDescent="0.2"/>
    <row r="32" spans="1:9" ht="12.75" customHeight="1" x14ac:dyDescent="0.2"/>
    <row r="33" spans="4:5" ht="12.75" customHeight="1" x14ac:dyDescent="0.2"/>
    <row r="34" spans="4:5" ht="12.75" customHeight="1" x14ac:dyDescent="0.2"/>
    <row r="35" spans="4:5" ht="12.75" customHeight="1" x14ac:dyDescent="0.2">
      <c r="D35" s="2"/>
      <c r="E35" s="2"/>
    </row>
    <row r="36" spans="4:5" ht="12.75" customHeight="1" x14ac:dyDescent="0.2">
      <c r="D36" s="2"/>
      <c r="E36" s="2"/>
    </row>
    <row r="37" spans="4:5" ht="12.75" customHeight="1" x14ac:dyDescent="0.2">
      <c r="D37" s="2"/>
      <c r="E37" s="2"/>
    </row>
    <row r="38" spans="4:5" ht="12.75" customHeight="1" x14ac:dyDescent="0.2">
      <c r="D38" s="2"/>
      <c r="E38" s="2"/>
    </row>
    <row r="39" spans="4:5" ht="12.75" customHeight="1" x14ac:dyDescent="0.2">
      <c r="D39" s="2"/>
      <c r="E39" s="2"/>
    </row>
    <row r="40" spans="4:5" ht="12.75" customHeight="1" x14ac:dyDescent="0.2">
      <c r="D40" s="2"/>
      <c r="E40" s="2"/>
    </row>
    <row r="41" spans="4:5" ht="12.75" customHeight="1" x14ac:dyDescent="0.2">
      <c r="D41" s="2"/>
      <c r="E41" s="2"/>
    </row>
    <row r="42" spans="4:5" ht="12.75" customHeight="1" x14ac:dyDescent="0.2">
      <c r="D42" s="2"/>
      <c r="E42" s="2"/>
    </row>
    <row r="43" spans="4:5" ht="12.75" customHeight="1" x14ac:dyDescent="0.2">
      <c r="D43" s="2"/>
      <c r="E43" s="2"/>
    </row>
    <row r="44" spans="4:5" ht="12.75" customHeight="1" x14ac:dyDescent="0.2">
      <c r="D44" s="2"/>
      <c r="E44" s="2"/>
    </row>
    <row r="45" spans="4:5" ht="12.75" customHeight="1" x14ac:dyDescent="0.2">
      <c r="D45" s="2"/>
      <c r="E45" s="2"/>
    </row>
    <row r="46" spans="4:5" ht="12.75" customHeight="1" x14ac:dyDescent="0.2">
      <c r="D46" s="2"/>
      <c r="E46" s="2"/>
    </row>
    <row r="47" spans="4:5" ht="12.75" customHeight="1" x14ac:dyDescent="0.2">
      <c r="D47" s="2"/>
      <c r="E47" s="2"/>
    </row>
    <row r="48" spans="4:5" ht="12.75" customHeight="1" x14ac:dyDescent="0.2">
      <c r="D48" s="2"/>
      <c r="E48" s="2"/>
    </row>
    <row r="49" spans="4:5" ht="12.75" customHeight="1" x14ac:dyDescent="0.2">
      <c r="D49" s="2"/>
      <c r="E49" s="2"/>
    </row>
    <row r="50" spans="4:5" ht="12.75" customHeight="1" x14ac:dyDescent="0.2">
      <c r="D50" s="2"/>
      <c r="E50" s="2"/>
    </row>
    <row r="51" spans="4:5" ht="12.75" customHeight="1" x14ac:dyDescent="0.2">
      <c r="D51" s="2"/>
      <c r="E51" s="2"/>
    </row>
    <row r="52" spans="4:5" ht="12.75" customHeight="1" x14ac:dyDescent="0.2">
      <c r="D52" s="2"/>
      <c r="E52" s="2"/>
    </row>
    <row r="53" spans="4:5" ht="12.75" customHeight="1" x14ac:dyDescent="0.2">
      <c r="D53" s="2"/>
      <c r="E53" s="2"/>
    </row>
    <row r="54" spans="4:5" ht="12.75" customHeight="1" x14ac:dyDescent="0.2">
      <c r="D54" s="2"/>
      <c r="E54" s="2"/>
    </row>
    <row r="55" spans="4:5" ht="12.75" customHeight="1" x14ac:dyDescent="0.2">
      <c r="D55" s="2"/>
      <c r="E55" s="2"/>
    </row>
    <row r="56" spans="4:5" ht="12.75" customHeight="1" x14ac:dyDescent="0.2">
      <c r="D56" s="2"/>
      <c r="E56" s="2"/>
    </row>
    <row r="57" spans="4:5" ht="12.75" customHeight="1" x14ac:dyDescent="0.2">
      <c r="D57" s="2"/>
      <c r="E57" s="2"/>
    </row>
    <row r="58" spans="4:5" ht="12.75" customHeight="1" x14ac:dyDescent="0.2">
      <c r="D58" s="2"/>
      <c r="E58" s="2"/>
    </row>
    <row r="59" spans="4:5" ht="12.75" customHeight="1" x14ac:dyDescent="0.2">
      <c r="D59" s="2"/>
      <c r="E59" s="2"/>
    </row>
    <row r="60" spans="4:5" ht="12.75" customHeight="1" x14ac:dyDescent="0.2">
      <c r="D60" s="2"/>
      <c r="E60" s="2"/>
    </row>
    <row r="61" spans="4:5" ht="12.75" customHeight="1" x14ac:dyDescent="0.2">
      <c r="D61" s="2"/>
      <c r="E61" s="2"/>
    </row>
    <row r="62" spans="4:5" ht="12.75" customHeight="1" x14ac:dyDescent="0.2">
      <c r="D62" s="2"/>
      <c r="E62" s="2"/>
    </row>
    <row r="63" spans="4:5" ht="12.75" customHeight="1" x14ac:dyDescent="0.2">
      <c r="D63" s="2"/>
      <c r="E63" s="2"/>
    </row>
    <row r="64" spans="4:5" ht="12.75" customHeight="1" x14ac:dyDescent="0.2">
      <c r="D64" s="2"/>
      <c r="E64" s="2"/>
    </row>
    <row r="65" spans="4:5" ht="12.75" customHeight="1" x14ac:dyDescent="0.2">
      <c r="D65" s="2"/>
      <c r="E65" s="2"/>
    </row>
    <row r="66" spans="4:5" ht="12.75" customHeight="1" x14ac:dyDescent="0.2">
      <c r="D66" s="2"/>
      <c r="E66" s="2"/>
    </row>
    <row r="67" spans="4:5" ht="12.75" customHeight="1" x14ac:dyDescent="0.2">
      <c r="D67" s="2"/>
      <c r="E67" s="2"/>
    </row>
    <row r="68" spans="4:5" ht="12.75" customHeight="1" x14ac:dyDescent="0.2">
      <c r="D68" s="2"/>
      <c r="E68" s="2"/>
    </row>
    <row r="69" spans="4:5" ht="12.75" customHeight="1" x14ac:dyDescent="0.2">
      <c r="D69" s="2"/>
      <c r="E69" s="2"/>
    </row>
    <row r="70" spans="4:5" ht="12.75" customHeight="1" x14ac:dyDescent="0.2">
      <c r="D70" s="2"/>
      <c r="E70" s="2"/>
    </row>
    <row r="71" spans="4:5" ht="12.75" customHeight="1" x14ac:dyDescent="0.2">
      <c r="D71" s="2"/>
      <c r="E71" s="2"/>
    </row>
    <row r="72" spans="4:5" ht="12.75" customHeight="1" x14ac:dyDescent="0.2">
      <c r="D72" s="2"/>
      <c r="E72" s="2"/>
    </row>
    <row r="73" spans="4:5" ht="12.75" customHeight="1" x14ac:dyDescent="0.2">
      <c r="D73" s="2"/>
      <c r="E73" s="2"/>
    </row>
    <row r="74" spans="4:5" ht="12.75" customHeight="1" x14ac:dyDescent="0.2">
      <c r="D74" s="2"/>
      <c r="E74" s="2"/>
    </row>
    <row r="75" spans="4:5" ht="12.75" customHeight="1" x14ac:dyDescent="0.2">
      <c r="D75" s="2"/>
      <c r="E75" s="2"/>
    </row>
    <row r="76" spans="4:5" ht="12.75" customHeight="1" x14ac:dyDescent="0.2">
      <c r="D76" s="2"/>
      <c r="E76" s="2"/>
    </row>
    <row r="77" spans="4:5" ht="12.75" customHeight="1" x14ac:dyDescent="0.2">
      <c r="D77" s="2"/>
      <c r="E77" s="2"/>
    </row>
    <row r="78" spans="4:5" ht="12.75" customHeight="1" x14ac:dyDescent="0.2">
      <c r="D78" s="2"/>
      <c r="E78" s="2"/>
    </row>
    <row r="79" spans="4:5" ht="12.75" customHeight="1" x14ac:dyDescent="0.2">
      <c r="D79" s="2"/>
      <c r="E79" s="2"/>
    </row>
    <row r="80" spans="4:5" ht="12.75" customHeight="1" x14ac:dyDescent="0.2">
      <c r="D80" s="2"/>
      <c r="E80" s="2"/>
    </row>
    <row r="81" spans="4:5" ht="12.75" customHeight="1" x14ac:dyDescent="0.2">
      <c r="D81" s="2"/>
      <c r="E81" s="2"/>
    </row>
    <row r="82" spans="4:5" ht="12.75" customHeight="1" x14ac:dyDescent="0.2">
      <c r="D82" s="2"/>
      <c r="E82" s="2"/>
    </row>
    <row r="83" spans="4:5" ht="12.75" customHeight="1" x14ac:dyDescent="0.2">
      <c r="D83" s="2"/>
      <c r="E83" s="2"/>
    </row>
    <row r="84" spans="4:5" ht="12.75" customHeight="1" x14ac:dyDescent="0.2">
      <c r="D84" s="2"/>
      <c r="E84" s="2"/>
    </row>
    <row r="85" spans="4:5" ht="12.75" customHeight="1" x14ac:dyDescent="0.2">
      <c r="D85" s="2"/>
      <c r="E85" s="2"/>
    </row>
    <row r="86" spans="4:5" ht="12.75" customHeight="1" x14ac:dyDescent="0.2">
      <c r="D86" s="2"/>
      <c r="E86" s="2"/>
    </row>
    <row r="87" spans="4:5" ht="12.75" customHeight="1" x14ac:dyDescent="0.2">
      <c r="D87" s="2"/>
      <c r="E87" s="2"/>
    </row>
    <row r="88" spans="4:5" ht="12.75" customHeight="1" x14ac:dyDescent="0.2">
      <c r="D88" s="2"/>
      <c r="E88" s="2"/>
    </row>
    <row r="89" spans="4:5" ht="12.75" customHeight="1" x14ac:dyDescent="0.2">
      <c r="D89" s="2"/>
      <c r="E89" s="2"/>
    </row>
    <row r="90" spans="4:5" ht="12.75" customHeight="1" x14ac:dyDescent="0.2">
      <c r="D90" s="2"/>
      <c r="E90" s="2"/>
    </row>
    <row r="91" spans="4:5" ht="12.75" customHeight="1" x14ac:dyDescent="0.2">
      <c r="D91" s="2"/>
      <c r="E91" s="2"/>
    </row>
    <row r="92" spans="4:5" ht="12.75" customHeight="1" x14ac:dyDescent="0.2">
      <c r="D92" s="2"/>
      <c r="E92" s="2"/>
    </row>
    <row r="93" spans="4:5" ht="12.75" customHeight="1" x14ac:dyDescent="0.2">
      <c r="D93" s="2"/>
      <c r="E93" s="2"/>
    </row>
    <row r="94" spans="4:5" ht="12.75" customHeight="1" x14ac:dyDescent="0.2">
      <c r="D94" s="2"/>
      <c r="E94" s="2"/>
    </row>
    <row r="95" spans="4:5" ht="12.75" customHeight="1" x14ac:dyDescent="0.2">
      <c r="D95" s="2"/>
      <c r="E95" s="2"/>
    </row>
    <row r="96" spans="4:5" ht="12.75" customHeight="1" x14ac:dyDescent="0.2">
      <c r="D96" s="2"/>
      <c r="E96" s="2"/>
    </row>
    <row r="97" spans="4:5" ht="12.75" customHeight="1" x14ac:dyDescent="0.2">
      <c r="D97" s="2"/>
      <c r="E97" s="2"/>
    </row>
    <row r="98" spans="4:5" ht="12.75" customHeight="1" x14ac:dyDescent="0.2">
      <c r="D98" s="2"/>
      <c r="E98" s="2"/>
    </row>
    <row r="99" spans="4:5" ht="12.75" customHeight="1" x14ac:dyDescent="0.2">
      <c r="D99" s="2"/>
      <c r="E99" s="2"/>
    </row>
    <row r="100" spans="4:5" ht="12.75" customHeight="1" x14ac:dyDescent="0.2">
      <c r="D100" s="2"/>
      <c r="E100" s="2"/>
    </row>
    <row r="101" spans="4:5" ht="12.75" customHeight="1" x14ac:dyDescent="0.2">
      <c r="D101" s="2"/>
      <c r="E101" s="2"/>
    </row>
    <row r="102" spans="4:5" ht="12.75" customHeight="1" x14ac:dyDescent="0.2">
      <c r="D102" s="2"/>
      <c r="E102" s="2"/>
    </row>
    <row r="103" spans="4:5" ht="12.75" customHeight="1" x14ac:dyDescent="0.2">
      <c r="D103" s="2"/>
      <c r="E103" s="2"/>
    </row>
    <row r="104" spans="4:5" ht="12.75" customHeight="1" x14ac:dyDescent="0.2">
      <c r="D104" s="2"/>
      <c r="E104" s="2"/>
    </row>
    <row r="105" spans="4:5" ht="12.75" customHeight="1" x14ac:dyDescent="0.2">
      <c r="D105" s="2"/>
      <c r="E105" s="2"/>
    </row>
    <row r="106" spans="4:5" ht="12.75" customHeight="1" x14ac:dyDescent="0.2">
      <c r="D106" s="2"/>
      <c r="E106" s="2"/>
    </row>
    <row r="107" spans="4:5" ht="12.75" customHeight="1" x14ac:dyDescent="0.2">
      <c r="D107" s="2"/>
      <c r="E107" s="2"/>
    </row>
    <row r="108" spans="4:5" ht="12.75" customHeight="1" x14ac:dyDescent="0.2">
      <c r="D108" s="2"/>
      <c r="E108" s="2"/>
    </row>
    <row r="109" spans="4:5" ht="12.75" customHeight="1" x14ac:dyDescent="0.2">
      <c r="D109" s="2"/>
      <c r="E109" s="2"/>
    </row>
    <row r="110" spans="4:5" ht="12.75" customHeight="1" x14ac:dyDescent="0.2">
      <c r="D110" s="2"/>
      <c r="E110" s="2"/>
    </row>
    <row r="111" spans="4:5" ht="12.75" customHeight="1" x14ac:dyDescent="0.2">
      <c r="D111" s="2"/>
      <c r="E111" s="2"/>
    </row>
    <row r="112" spans="4:5" ht="12.75" customHeight="1" x14ac:dyDescent="0.2">
      <c r="D112" s="2"/>
      <c r="E112" s="2"/>
    </row>
    <row r="113" spans="4:5" ht="12.75" customHeight="1" x14ac:dyDescent="0.2">
      <c r="D113" s="2"/>
      <c r="E113" s="2"/>
    </row>
    <row r="114" spans="4:5" ht="12.75" customHeight="1" x14ac:dyDescent="0.2">
      <c r="D114" s="2"/>
      <c r="E114" s="2"/>
    </row>
    <row r="115" spans="4:5" ht="12.75" customHeight="1" x14ac:dyDescent="0.2">
      <c r="D115" s="2"/>
      <c r="E115" s="2"/>
    </row>
    <row r="116" spans="4:5" ht="12.75" customHeight="1" x14ac:dyDescent="0.2">
      <c r="D116" s="2"/>
      <c r="E116" s="2"/>
    </row>
    <row r="117" spans="4:5" ht="12.75" customHeight="1" x14ac:dyDescent="0.2">
      <c r="D117" s="2"/>
      <c r="E117" s="2"/>
    </row>
    <row r="118" spans="4:5" ht="12.75" customHeight="1" x14ac:dyDescent="0.2">
      <c r="D118" s="2"/>
      <c r="E118" s="2"/>
    </row>
    <row r="119" spans="4:5" ht="12.75" customHeight="1" x14ac:dyDescent="0.2">
      <c r="D119" s="2"/>
      <c r="E119" s="2"/>
    </row>
    <row r="120" spans="4:5" ht="12.75" customHeight="1" x14ac:dyDescent="0.2">
      <c r="D120" s="2"/>
      <c r="E120" s="2"/>
    </row>
    <row r="121" spans="4:5" ht="12.75" customHeight="1" x14ac:dyDescent="0.2">
      <c r="D121" s="2"/>
      <c r="E121" s="2"/>
    </row>
    <row r="122" spans="4:5" ht="12.75" customHeight="1" x14ac:dyDescent="0.2">
      <c r="D122" s="2"/>
      <c r="E122" s="2"/>
    </row>
    <row r="123" spans="4:5" ht="12.75" customHeight="1" x14ac:dyDescent="0.2">
      <c r="D123" s="2"/>
      <c r="E123" s="2"/>
    </row>
    <row r="124" spans="4:5" ht="12.75" customHeight="1" x14ac:dyDescent="0.2">
      <c r="D124" s="2"/>
      <c r="E124" s="2"/>
    </row>
    <row r="125" spans="4:5" ht="12.75" customHeight="1" x14ac:dyDescent="0.2">
      <c r="D125" s="2"/>
      <c r="E125" s="2"/>
    </row>
    <row r="126" spans="4:5" ht="12.75" customHeight="1" x14ac:dyDescent="0.2">
      <c r="D126" s="2"/>
      <c r="E126" s="2"/>
    </row>
    <row r="127" spans="4:5" ht="12.75" customHeight="1" x14ac:dyDescent="0.2">
      <c r="D127" s="2"/>
      <c r="E127" s="2"/>
    </row>
    <row r="128" spans="4:5" ht="12.75" customHeight="1" x14ac:dyDescent="0.2">
      <c r="D128" s="2"/>
      <c r="E128" s="2"/>
    </row>
    <row r="129" spans="4:5" ht="12.75" customHeight="1" x14ac:dyDescent="0.2">
      <c r="D129" s="2"/>
      <c r="E129" s="2"/>
    </row>
    <row r="130" spans="4:5" ht="12.75" customHeight="1" x14ac:dyDescent="0.2">
      <c r="D130" s="2"/>
      <c r="E130" s="2"/>
    </row>
    <row r="131" spans="4:5" ht="12.75" customHeight="1" x14ac:dyDescent="0.2">
      <c r="D131" s="2"/>
      <c r="E131" s="2"/>
    </row>
    <row r="132" spans="4:5" ht="12.75" customHeight="1" x14ac:dyDescent="0.2">
      <c r="D132" s="2"/>
      <c r="E132" s="2"/>
    </row>
    <row r="133" spans="4:5" ht="12.75" customHeight="1" x14ac:dyDescent="0.2">
      <c r="D133" s="2"/>
      <c r="E133" s="2"/>
    </row>
    <row r="134" spans="4:5" ht="12.75" customHeight="1" x14ac:dyDescent="0.2">
      <c r="D134" s="2"/>
      <c r="E134" s="2"/>
    </row>
    <row r="135" spans="4:5" ht="12.75" customHeight="1" x14ac:dyDescent="0.2">
      <c r="D135" s="2"/>
      <c r="E135" s="2"/>
    </row>
    <row r="136" spans="4:5" ht="12.75" customHeight="1" x14ac:dyDescent="0.2">
      <c r="D136" s="2"/>
      <c r="E136" s="2"/>
    </row>
    <row r="137" spans="4:5" ht="12.75" customHeight="1" x14ac:dyDescent="0.2">
      <c r="D137" s="2"/>
      <c r="E137" s="2"/>
    </row>
    <row r="138" spans="4:5" ht="12.75" customHeight="1" x14ac:dyDescent="0.2">
      <c r="D138" s="2"/>
      <c r="E138" s="2"/>
    </row>
    <row r="139" spans="4:5" ht="12.75" customHeight="1" x14ac:dyDescent="0.2">
      <c r="D139" s="2"/>
      <c r="E139" s="2"/>
    </row>
    <row r="140" spans="4:5" ht="12.75" customHeight="1" x14ac:dyDescent="0.2">
      <c r="D140" s="2"/>
      <c r="E140" s="2"/>
    </row>
    <row r="141" spans="4:5" ht="12.75" customHeight="1" x14ac:dyDescent="0.2">
      <c r="D141" s="2"/>
      <c r="E141" s="2"/>
    </row>
    <row r="142" spans="4:5" ht="12.75" customHeight="1" x14ac:dyDescent="0.2">
      <c r="D142" s="2"/>
      <c r="E142" s="2"/>
    </row>
    <row r="143" spans="4:5" ht="12.75" customHeight="1" x14ac:dyDescent="0.2">
      <c r="D143" s="2"/>
      <c r="E143" s="2"/>
    </row>
    <row r="144" spans="4:5" ht="12.75" customHeight="1" x14ac:dyDescent="0.2">
      <c r="D144" s="2"/>
      <c r="E144" s="2"/>
    </row>
    <row r="145" spans="4:5" ht="12.75" customHeight="1" x14ac:dyDescent="0.2">
      <c r="D145" s="2"/>
      <c r="E145" s="2"/>
    </row>
    <row r="146" spans="4:5" ht="12.75" customHeight="1" x14ac:dyDescent="0.2">
      <c r="D146" s="2"/>
      <c r="E146" s="2"/>
    </row>
    <row r="147" spans="4:5" ht="12.75" customHeight="1" x14ac:dyDescent="0.2">
      <c r="D147" s="2"/>
      <c r="E147" s="2"/>
    </row>
    <row r="148" spans="4:5" ht="12.75" customHeight="1" x14ac:dyDescent="0.2">
      <c r="D148" s="2"/>
      <c r="E148" s="2"/>
    </row>
    <row r="149" spans="4:5" ht="12.75" customHeight="1" x14ac:dyDescent="0.2">
      <c r="D149" s="2"/>
      <c r="E149" s="2"/>
    </row>
    <row r="150" spans="4:5" ht="12.75" customHeight="1" x14ac:dyDescent="0.2">
      <c r="D150" s="2"/>
      <c r="E150" s="2"/>
    </row>
    <row r="151" spans="4:5" ht="12.75" customHeight="1" x14ac:dyDescent="0.2">
      <c r="D151" s="2"/>
      <c r="E151" s="2"/>
    </row>
    <row r="152" spans="4:5" ht="12.75" customHeight="1" x14ac:dyDescent="0.2">
      <c r="D152" s="2"/>
      <c r="E152" s="2"/>
    </row>
    <row r="153" spans="4:5" ht="12.75" customHeight="1" x14ac:dyDescent="0.2">
      <c r="D153" s="2"/>
      <c r="E153" s="2"/>
    </row>
    <row r="154" spans="4:5" ht="12.75" customHeight="1" x14ac:dyDescent="0.2">
      <c r="D154" s="2"/>
      <c r="E154" s="2"/>
    </row>
    <row r="155" spans="4:5" ht="12.75" customHeight="1" x14ac:dyDescent="0.2">
      <c r="D155" s="2"/>
      <c r="E155" s="2"/>
    </row>
    <row r="156" spans="4:5" ht="12.75" customHeight="1" x14ac:dyDescent="0.2">
      <c r="D156" s="2"/>
      <c r="E156" s="2"/>
    </row>
    <row r="157" spans="4:5" ht="12.75" customHeight="1" x14ac:dyDescent="0.2">
      <c r="D157" s="2"/>
      <c r="E157" s="2"/>
    </row>
    <row r="158" spans="4:5" ht="12.75" customHeight="1" x14ac:dyDescent="0.2">
      <c r="D158" s="2"/>
      <c r="E158" s="2"/>
    </row>
    <row r="159" spans="4:5" ht="12.75" customHeight="1" x14ac:dyDescent="0.2">
      <c r="D159" s="2"/>
      <c r="E159" s="2"/>
    </row>
    <row r="160" spans="4:5" ht="12.75" customHeight="1" x14ac:dyDescent="0.2">
      <c r="D160" s="2"/>
      <c r="E160" s="2"/>
    </row>
    <row r="161" spans="4:5" ht="12.75" customHeight="1" x14ac:dyDescent="0.2">
      <c r="D161" s="2"/>
      <c r="E161" s="2"/>
    </row>
    <row r="162" spans="4:5" ht="12.75" customHeight="1" x14ac:dyDescent="0.2">
      <c r="D162" s="2"/>
      <c r="E162" s="2"/>
    </row>
    <row r="163" spans="4:5" ht="12.75" customHeight="1" x14ac:dyDescent="0.2">
      <c r="D163" s="2"/>
      <c r="E163" s="2"/>
    </row>
    <row r="164" spans="4:5" ht="12.75" customHeight="1" x14ac:dyDescent="0.2">
      <c r="D164" s="2"/>
      <c r="E164" s="2"/>
    </row>
    <row r="165" spans="4:5" ht="12.75" customHeight="1" x14ac:dyDescent="0.2">
      <c r="D165" s="2"/>
      <c r="E165" s="2"/>
    </row>
    <row r="166" spans="4:5" ht="12.75" customHeight="1" x14ac:dyDescent="0.2">
      <c r="D166" s="2"/>
      <c r="E166" s="2"/>
    </row>
    <row r="167" spans="4:5" ht="12.75" customHeight="1" x14ac:dyDescent="0.2">
      <c r="D167" s="2"/>
      <c r="E167" s="2"/>
    </row>
    <row r="168" spans="4:5" ht="12.75" customHeight="1" x14ac:dyDescent="0.2">
      <c r="D168" s="2"/>
      <c r="E168" s="2"/>
    </row>
    <row r="169" spans="4:5" ht="12.75" customHeight="1" x14ac:dyDescent="0.2">
      <c r="D169" s="2"/>
      <c r="E169" s="2"/>
    </row>
    <row r="170" spans="4:5" ht="12.75" customHeight="1" x14ac:dyDescent="0.2">
      <c r="D170" s="2"/>
      <c r="E170" s="2"/>
    </row>
    <row r="171" spans="4:5" ht="12.75" customHeight="1" x14ac:dyDescent="0.2">
      <c r="D171" s="2"/>
      <c r="E171" s="2"/>
    </row>
    <row r="172" spans="4:5" ht="12.75" customHeight="1" x14ac:dyDescent="0.2">
      <c r="D172" s="2"/>
      <c r="E172" s="2"/>
    </row>
    <row r="173" spans="4:5" ht="12.75" customHeight="1" x14ac:dyDescent="0.2">
      <c r="D173" s="2"/>
      <c r="E173" s="2"/>
    </row>
    <row r="174" spans="4:5" ht="12.75" customHeight="1" x14ac:dyDescent="0.2">
      <c r="D174" s="2"/>
      <c r="E174" s="2"/>
    </row>
    <row r="175" spans="4:5" ht="12.75" customHeight="1" x14ac:dyDescent="0.2">
      <c r="D175" s="2"/>
      <c r="E175" s="2"/>
    </row>
    <row r="176" spans="4:5" ht="12.75" customHeight="1" x14ac:dyDescent="0.2">
      <c r="D176" s="2"/>
      <c r="E176" s="2"/>
    </row>
    <row r="177" spans="4:5" ht="12.75" customHeight="1" x14ac:dyDescent="0.2">
      <c r="D177" s="2"/>
      <c r="E177" s="2"/>
    </row>
    <row r="178" spans="4:5" ht="12.75" customHeight="1" x14ac:dyDescent="0.2">
      <c r="D178" s="2"/>
      <c r="E178" s="2"/>
    </row>
    <row r="179" spans="4:5" ht="12.75" customHeight="1" x14ac:dyDescent="0.2">
      <c r="D179" s="2"/>
      <c r="E179" s="2"/>
    </row>
    <row r="180" spans="4:5" ht="12.75" customHeight="1" x14ac:dyDescent="0.2">
      <c r="D180" s="2"/>
      <c r="E180" s="2"/>
    </row>
    <row r="181" spans="4:5" ht="12.75" customHeight="1" x14ac:dyDescent="0.2">
      <c r="D181" s="2"/>
      <c r="E181" s="2"/>
    </row>
    <row r="182" spans="4:5" ht="12.75" customHeight="1" x14ac:dyDescent="0.2">
      <c r="D182" s="2"/>
      <c r="E182" s="2"/>
    </row>
    <row r="183" spans="4:5" ht="12.75" customHeight="1" x14ac:dyDescent="0.2">
      <c r="D183" s="2"/>
      <c r="E183" s="2"/>
    </row>
    <row r="184" spans="4:5" ht="12.75" customHeight="1" x14ac:dyDescent="0.2">
      <c r="D184" s="2"/>
      <c r="E184" s="2"/>
    </row>
    <row r="185" spans="4:5" ht="12.75" customHeight="1" x14ac:dyDescent="0.2">
      <c r="D185" s="2"/>
      <c r="E185" s="2"/>
    </row>
    <row r="186" spans="4:5" ht="12.75" customHeight="1" x14ac:dyDescent="0.2">
      <c r="D186" s="2"/>
      <c r="E186" s="2"/>
    </row>
    <row r="187" spans="4:5" ht="12.75" customHeight="1" x14ac:dyDescent="0.2">
      <c r="D187" s="2"/>
      <c r="E187" s="2"/>
    </row>
    <row r="188" spans="4:5" ht="12.75" customHeight="1" x14ac:dyDescent="0.2">
      <c r="D188" s="2"/>
      <c r="E188" s="2"/>
    </row>
    <row r="189" spans="4:5" ht="12.75" customHeight="1" x14ac:dyDescent="0.2">
      <c r="D189" s="2"/>
      <c r="E189" s="2"/>
    </row>
    <row r="190" spans="4:5" ht="12.75" customHeight="1" x14ac:dyDescent="0.2">
      <c r="D190" s="2"/>
      <c r="E190" s="2"/>
    </row>
    <row r="191" spans="4:5" ht="12.75" customHeight="1" x14ac:dyDescent="0.2">
      <c r="D191" s="2"/>
      <c r="E191" s="2"/>
    </row>
    <row r="192" spans="4:5" ht="12.75" customHeight="1" x14ac:dyDescent="0.2">
      <c r="D192" s="2"/>
      <c r="E192" s="2"/>
    </row>
    <row r="193" spans="4:5" ht="12.75" customHeight="1" x14ac:dyDescent="0.2">
      <c r="D193" s="2"/>
      <c r="E193" s="2"/>
    </row>
    <row r="194" spans="4:5" ht="12.75" customHeight="1" x14ac:dyDescent="0.2">
      <c r="D194" s="2"/>
      <c r="E194" s="2"/>
    </row>
    <row r="195" spans="4:5" ht="12.75" customHeight="1" x14ac:dyDescent="0.2">
      <c r="D195" s="2"/>
      <c r="E195" s="2"/>
    </row>
    <row r="196" spans="4:5" ht="12.75" customHeight="1" x14ac:dyDescent="0.2">
      <c r="D196" s="2"/>
      <c r="E196" s="2"/>
    </row>
    <row r="197" spans="4:5" ht="12.75" customHeight="1" x14ac:dyDescent="0.2">
      <c r="D197" s="2"/>
      <c r="E197" s="2"/>
    </row>
    <row r="198" spans="4:5" ht="12.75" customHeight="1" x14ac:dyDescent="0.2">
      <c r="D198" s="2"/>
      <c r="E198" s="2"/>
    </row>
    <row r="199" spans="4:5" ht="12.75" customHeight="1" x14ac:dyDescent="0.2">
      <c r="D199" s="2"/>
      <c r="E199" s="2"/>
    </row>
    <row r="200" spans="4:5" ht="12.75" customHeight="1" x14ac:dyDescent="0.2">
      <c r="D200" s="2"/>
      <c r="E200" s="2"/>
    </row>
    <row r="201" spans="4:5" ht="12.75" customHeight="1" x14ac:dyDescent="0.2">
      <c r="D201" s="2"/>
      <c r="E201" s="2"/>
    </row>
    <row r="202" spans="4:5" ht="12.75" customHeight="1" x14ac:dyDescent="0.2">
      <c r="D202" s="2"/>
      <c r="E202" s="2"/>
    </row>
    <row r="203" spans="4:5" ht="12.75" customHeight="1" x14ac:dyDescent="0.2">
      <c r="D203" s="2"/>
      <c r="E203" s="2"/>
    </row>
    <row r="204" spans="4:5" ht="12.75" customHeight="1" x14ac:dyDescent="0.2">
      <c r="D204" s="2"/>
      <c r="E204" s="2"/>
    </row>
    <row r="205" spans="4:5" ht="12.75" customHeight="1" x14ac:dyDescent="0.2">
      <c r="D205" s="2"/>
      <c r="E205" s="2"/>
    </row>
    <row r="206" spans="4:5" ht="12.75" customHeight="1" x14ac:dyDescent="0.2">
      <c r="D206" s="2"/>
      <c r="E206" s="2"/>
    </row>
    <row r="207" spans="4:5" ht="12.75" customHeight="1" x14ac:dyDescent="0.2">
      <c r="D207" s="2"/>
      <c r="E207" s="2"/>
    </row>
    <row r="208" spans="4:5" ht="12.75" customHeight="1" x14ac:dyDescent="0.2">
      <c r="D208" s="2"/>
      <c r="E208" s="2"/>
    </row>
    <row r="209" spans="4:5" ht="12.75" customHeight="1" x14ac:dyDescent="0.2">
      <c r="D209" s="2"/>
      <c r="E209" s="2"/>
    </row>
    <row r="210" spans="4:5" ht="12.75" customHeight="1" x14ac:dyDescent="0.2">
      <c r="D210" s="2"/>
      <c r="E210" s="2"/>
    </row>
    <row r="211" spans="4:5" ht="12.75" customHeight="1" x14ac:dyDescent="0.2">
      <c r="D211" s="2"/>
      <c r="E211" s="2"/>
    </row>
    <row r="212" spans="4:5" ht="12.75" customHeight="1" x14ac:dyDescent="0.2">
      <c r="D212" s="2"/>
      <c r="E212" s="2"/>
    </row>
    <row r="213" spans="4:5" ht="12.75" customHeight="1" x14ac:dyDescent="0.2">
      <c r="D213" s="2"/>
      <c r="E213" s="2"/>
    </row>
    <row r="214" spans="4:5" ht="12.75" customHeight="1" x14ac:dyDescent="0.2">
      <c r="D214" s="2"/>
      <c r="E214" s="2"/>
    </row>
    <row r="215" spans="4:5" ht="12.75" customHeight="1" x14ac:dyDescent="0.2">
      <c r="D215" s="2"/>
      <c r="E215" s="2"/>
    </row>
    <row r="216" spans="4:5" ht="12.75" customHeight="1" x14ac:dyDescent="0.2">
      <c r="D216" s="2"/>
      <c r="E216" s="2"/>
    </row>
    <row r="217" spans="4:5" ht="12.75" customHeight="1" x14ac:dyDescent="0.2">
      <c r="D217" s="2"/>
      <c r="E217" s="2"/>
    </row>
    <row r="218" spans="4:5" ht="12.75" customHeight="1" x14ac:dyDescent="0.2">
      <c r="D218" s="2"/>
      <c r="E218" s="2"/>
    </row>
    <row r="219" spans="4:5" ht="12.75" customHeight="1" x14ac:dyDescent="0.2">
      <c r="D219" s="2"/>
      <c r="E219" s="2"/>
    </row>
    <row r="220" spans="4:5" ht="12.75" customHeight="1" x14ac:dyDescent="0.2">
      <c r="D220" s="2"/>
      <c r="E220" s="2"/>
    </row>
    <row r="221" spans="4:5" ht="15.75" customHeight="1" x14ac:dyDescent="0.2"/>
    <row r="222" spans="4:5" ht="15.75" customHeight="1" x14ac:dyDescent="0.2"/>
    <row r="223" spans="4:5" ht="15.75" customHeight="1" x14ac:dyDescent="0.2"/>
    <row r="224" spans="4: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39370078740157483" right="0.55118110236220474" top="0.59055118110236227" bottom="0.89" header="0" footer="0"/>
  <pageSetup paperSize="9" scale="90" orientation="landscape"/>
  <headerFooter>
    <oddFooter>&amp;L&amp;F   &amp;A&amp;C&amp;D  &amp;T&amp;R&amp;P  de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B9B8"/>
  </sheetPr>
  <dimension ref="A1:F995"/>
  <sheetViews>
    <sheetView showGridLines="0" workbookViewId="0">
      <selection activeCell="D37" sqref="D37"/>
    </sheetView>
  </sheetViews>
  <sheetFormatPr defaultColWidth="12.5703125" defaultRowHeight="15" customHeight="1" x14ac:dyDescent="0.2"/>
  <cols>
    <col min="1" max="1" width="30.140625" customWidth="1"/>
    <col min="2" max="3" width="8.7109375" customWidth="1"/>
    <col min="4" max="4" width="11.140625" customWidth="1"/>
    <col min="5" max="6" width="19" customWidth="1"/>
  </cols>
  <sheetData>
    <row r="1" spans="1:6" ht="12.75" customHeight="1" x14ac:dyDescent="0.2">
      <c r="A1" s="95" t="s">
        <v>62</v>
      </c>
      <c r="B1" s="94"/>
      <c r="C1" s="94"/>
      <c r="D1" s="94"/>
      <c r="E1" s="94"/>
      <c r="F1" s="94"/>
    </row>
    <row r="2" spans="1:6" ht="12.75" customHeight="1" x14ac:dyDescent="0.2"/>
    <row r="3" spans="1:6" ht="12.75" customHeight="1" x14ac:dyDescent="0.2">
      <c r="A3" s="74" t="s">
        <v>61</v>
      </c>
      <c r="B3" s="74" t="s">
        <v>10</v>
      </c>
      <c r="C3" s="75"/>
      <c r="D3" s="76"/>
    </row>
    <row r="4" spans="1:6" ht="12.75" customHeight="1" x14ac:dyDescent="0.2">
      <c r="A4" s="74" t="s">
        <v>13</v>
      </c>
      <c r="B4" s="79" t="s">
        <v>25</v>
      </c>
      <c r="C4" s="80" t="s">
        <v>20</v>
      </c>
      <c r="D4" s="87" t="s">
        <v>63</v>
      </c>
    </row>
    <row r="5" spans="1:6" ht="12.75" customHeight="1" x14ac:dyDescent="0.2">
      <c r="A5" s="77" t="s">
        <v>30</v>
      </c>
      <c r="B5" s="88">
        <v>28</v>
      </c>
      <c r="C5" s="89">
        <v>17</v>
      </c>
      <c r="D5" s="90">
        <v>45</v>
      </c>
    </row>
    <row r="6" spans="1:6" ht="12.75" customHeight="1" x14ac:dyDescent="0.2">
      <c r="A6" s="81" t="s">
        <v>63</v>
      </c>
      <c r="B6" s="84">
        <v>28</v>
      </c>
      <c r="C6" s="85">
        <v>17</v>
      </c>
      <c r="D6" s="86">
        <v>45</v>
      </c>
    </row>
    <row r="7" spans="1:6" ht="12.75" customHeight="1" x14ac:dyDescent="0.2"/>
    <row r="8" spans="1:6" ht="12.75" customHeight="1" x14ac:dyDescent="0.2"/>
    <row r="9" spans="1:6" ht="12.75" customHeight="1" x14ac:dyDescent="0.2"/>
    <row r="10" spans="1:6" ht="12.75" customHeight="1" x14ac:dyDescent="0.2"/>
    <row r="11" spans="1:6" ht="12.75" customHeight="1" x14ac:dyDescent="0.2"/>
    <row r="12" spans="1:6" ht="12.75" customHeight="1" x14ac:dyDescent="0.2"/>
    <row r="13" spans="1:6" ht="12.75" customHeight="1" x14ac:dyDescent="0.2"/>
    <row r="14" spans="1:6" ht="12.75" customHeight="1" x14ac:dyDescent="0.2"/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</sheetData>
  <mergeCells count="1">
    <mergeCell ref="A1:F1"/>
  </mergeCells>
  <printOptions horizontalCentered="1"/>
  <pageMargins left="0.55000000000000004" right="0.62" top="0.72" bottom="0.98425196850393704" header="0" footer="0"/>
  <pageSetup paperSize="9" orientation="landscape"/>
  <headerFooter>
    <oddFooter>&amp;L&amp;D  -  &amp;T&amp;C&amp;F  -  &amp;A&amp;R&amp;P 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DADOS </vt:lpstr>
      <vt:lpstr>Orientad x alunos</vt:lpstr>
      <vt:lpstr>Nº Alunos</vt:lpstr>
      <vt:lpstr>'DADOS '!Titulos_de_impressao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Uenf</dc:creator>
  <cp:lastModifiedBy>User</cp:lastModifiedBy>
  <cp:lastPrinted>2026-09-23T18:47:30Z</cp:lastPrinted>
  <dcterms:created xsi:type="dcterms:W3CDTF">2003-10-22T19:55:57Z</dcterms:created>
  <dcterms:modified xsi:type="dcterms:W3CDTF">2026-09-23T18:58:25Z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0e9c6937c65847cb81088875096d1918</vt:lpwstr>
  </property>
</Properties>
</file>